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lon\CadÚnico\R\Perfil da pobreza 2022\Painel Pobreza Power Bi\"/>
    </mc:Choice>
  </mc:AlternateContent>
  <xr:revisionPtr revIDLastSave="0" documentId="13_ncr:1_{4C3DF861-7FD8-4ABE-A6A8-0C1D21D4A11D}" xr6:coauthVersionLast="47" xr6:coauthVersionMax="47" xr10:uidLastSave="{00000000-0000-0000-0000-000000000000}"/>
  <bookViews>
    <workbookView xWindow="-120" yWindow="-120" windowWidth="20730" windowHeight="11160" xr2:uid="{AA7D7B35-B249-46B8-979D-CD1BB60D4C99}"/>
  </bookViews>
  <sheets>
    <sheet name="Dados Munic" sheetId="1" r:id="rId1"/>
    <sheet name="Dados Microrregião" sheetId="2" r:id="rId2"/>
    <sheet name="Dados ES 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0" i="1" l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B3" i="3" l="1"/>
  <c r="M80" i="1" l="1"/>
  <c r="L80" i="1"/>
  <c r="K80" i="1"/>
  <c r="J80" i="1"/>
  <c r="G80" i="1"/>
  <c r="M79" i="1"/>
  <c r="L79" i="1"/>
  <c r="K79" i="1"/>
  <c r="J79" i="1"/>
  <c r="G79" i="1"/>
  <c r="M78" i="1"/>
  <c r="L78" i="1"/>
  <c r="K78" i="1"/>
  <c r="J78" i="1"/>
  <c r="G78" i="1"/>
  <c r="M77" i="1"/>
  <c r="L77" i="1"/>
  <c r="K77" i="1"/>
  <c r="J77" i="1"/>
  <c r="G77" i="1"/>
  <c r="M76" i="1"/>
  <c r="L76" i="1"/>
  <c r="K76" i="1"/>
  <c r="J76" i="1"/>
  <c r="G76" i="1"/>
  <c r="M75" i="1"/>
  <c r="L75" i="1"/>
  <c r="K75" i="1"/>
  <c r="J75" i="1"/>
  <c r="G75" i="1"/>
  <c r="M74" i="1"/>
  <c r="L74" i="1"/>
  <c r="K74" i="1"/>
  <c r="J74" i="1"/>
  <c r="G74" i="1"/>
  <c r="M73" i="1"/>
  <c r="L73" i="1"/>
  <c r="K73" i="1"/>
  <c r="J73" i="1"/>
  <c r="G73" i="1"/>
  <c r="M72" i="1"/>
  <c r="L72" i="1"/>
  <c r="K72" i="1"/>
  <c r="J72" i="1"/>
  <c r="G72" i="1"/>
  <c r="M71" i="1"/>
  <c r="L71" i="1"/>
  <c r="K71" i="1"/>
  <c r="J71" i="1"/>
  <c r="G71" i="1"/>
  <c r="M70" i="1"/>
  <c r="L70" i="1"/>
  <c r="K70" i="1"/>
  <c r="J70" i="1"/>
  <c r="G70" i="1"/>
  <c r="M69" i="1"/>
  <c r="L69" i="1"/>
  <c r="K69" i="1"/>
  <c r="J69" i="1"/>
  <c r="G69" i="1"/>
  <c r="M68" i="1"/>
  <c r="L68" i="1"/>
  <c r="K68" i="1"/>
  <c r="J68" i="1"/>
  <c r="G68" i="1"/>
  <c r="M67" i="1"/>
  <c r="L67" i="1"/>
  <c r="K67" i="1"/>
  <c r="J67" i="1"/>
  <c r="G67" i="1"/>
  <c r="M66" i="1"/>
  <c r="L66" i="1"/>
  <c r="K66" i="1"/>
  <c r="J66" i="1"/>
  <c r="G66" i="1"/>
  <c r="M65" i="1"/>
  <c r="L65" i="1"/>
  <c r="K65" i="1"/>
  <c r="J65" i="1"/>
  <c r="G65" i="1"/>
  <c r="M64" i="1"/>
  <c r="L64" i="1"/>
  <c r="K64" i="1"/>
  <c r="J64" i="1"/>
  <c r="G64" i="1"/>
  <c r="M63" i="1"/>
  <c r="L63" i="1"/>
  <c r="K63" i="1"/>
  <c r="J63" i="1"/>
  <c r="G63" i="1"/>
  <c r="M62" i="1"/>
  <c r="L62" i="1"/>
  <c r="K62" i="1"/>
  <c r="J62" i="1"/>
  <c r="G62" i="1"/>
  <c r="M61" i="1"/>
  <c r="L61" i="1"/>
  <c r="K61" i="1"/>
  <c r="J61" i="1"/>
  <c r="G61" i="1"/>
  <c r="M60" i="1"/>
  <c r="L60" i="1"/>
  <c r="K60" i="1"/>
  <c r="J60" i="1"/>
  <c r="G60" i="1"/>
  <c r="M59" i="1"/>
  <c r="L59" i="1"/>
  <c r="K59" i="1"/>
  <c r="J59" i="1"/>
  <c r="G59" i="1"/>
  <c r="M58" i="1"/>
  <c r="L58" i="1"/>
  <c r="K58" i="1"/>
  <c r="J58" i="1"/>
  <c r="G58" i="1"/>
  <c r="M57" i="1"/>
  <c r="L57" i="1"/>
  <c r="K57" i="1"/>
  <c r="J57" i="1"/>
  <c r="G57" i="1"/>
  <c r="M56" i="1"/>
  <c r="L56" i="1"/>
  <c r="K56" i="1"/>
  <c r="J56" i="1"/>
  <c r="G56" i="1"/>
  <c r="M55" i="1"/>
  <c r="L55" i="1"/>
  <c r="K55" i="1"/>
  <c r="J55" i="1"/>
  <c r="G55" i="1"/>
  <c r="M54" i="1"/>
  <c r="L54" i="1"/>
  <c r="K54" i="1"/>
  <c r="J54" i="1"/>
  <c r="G54" i="1"/>
  <c r="M53" i="1"/>
  <c r="L53" i="1"/>
  <c r="K53" i="1"/>
  <c r="J53" i="1"/>
  <c r="G53" i="1"/>
  <c r="M52" i="1"/>
  <c r="L52" i="1"/>
  <c r="K52" i="1"/>
  <c r="J52" i="1"/>
  <c r="G52" i="1"/>
  <c r="M51" i="1"/>
  <c r="L51" i="1"/>
  <c r="K51" i="1"/>
  <c r="J51" i="1"/>
  <c r="G51" i="1"/>
  <c r="M50" i="1"/>
  <c r="L50" i="1"/>
  <c r="K50" i="1"/>
  <c r="J50" i="1"/>
  <c r="G50" i="1"/>
  <c r="M49" i="1"/>
  <c r="L49" i="1"/>
  <c r="K49" i="1"/>
  <c r="J49" i="1"/>
  <c r="G49" i="1"/>
  <c r="M48" i="1"/>
  <c r="L48" i="1"/>
  <c r="K48" i="1"/>
  <c r="J48" i="1"/>
  <c r="G48" i="1"/>
  <c r="M47" i="1"/>
  <c r="L47" i="1"/>
  <c r="K47" i="1"/>
  <c r="J47" i="1"/>
  <c r="G47" i="1"/>
  <c r="M46" i="1"/>
  <c r="L46" i="1"/>
  <c r="K46" i="1"/>
  <c r="J46" i="1"/>
  <c r="G46" i="1"/>
  <c r="M45" i="1"/>
  <c r="L45" i="1"/>
  <c r="K45" i="1"/>
  <c r="J45" i="1"/>
  <c r="G45" i="1"/>
  <c r="M44" i="1"/>
  <c r="L44" i="1"/>
  <c r="K44" i="1"/>
  <c r="J44" i="1"/>
  <c r="G44" i="1"/>
  <c r="M43" i="1"/>
  <c r="L43" i="1"/>
  <c r="K43" i="1"/>
  <c r="J43" i="1"/>
  <c r="G43" i="1"/>
  <c r="M42" i="1"/>
  <c r="L42" i="1"/>
  <c r="K42" i="1"/>
  <c r="J42" i="1"/>
  <c r="G42" i="1"/>
  <c r="M41" i="1"/>
  <c r="L41" i="1"/>
  <c r="K41" i="1"/>
  <c r="J41" i="1"/>
  <c r="G41" i="1"/>
  <c r="M40" i="1"/>
  <c r="L40" i="1"/>
  <c r="K40" i="1"/>
  <c r="J40" i="1"/>
  <c r="G40" i="1"/>
  <c r="M39" i="1"/>
  <c r="L39" i="1"/>
  <c r="K39" i="1"/>
  <c r="J39" i="1"/>
  <c r="G39" i="1"/>
  <c r="M38" i="1"/>
  <c r="L38" i="1"/>
  <c r="K38" i="1"/>
  <c r="J38" i="1"/>
  <c r="G38" i="1"/>
  <c r="M37" i="1"/>
  <c r="L37" i="1"/>
  <c r="K37" i="1"/>
  <c r="J37" i="1"/>
  <c r="G37" i="1"/>
  <c r="M36" i="1"/>
  <c r="L36" i="1"/>
  <c r="K36" i="1"/>
  <c r="J36" i="1"/>
  <c r="G36" i="1"/>
  <c r="M35" i="1"/>
  <c r="L35" i="1"/>
  <c r="K35" i="1"/>
  <c r="J35" i="1"/>
  <c r="G35" i="1"/>
  <c r="M34" i="1"/>
  <c r="L34" i="1"/>
  <c r="K34" i="1"/>
  <c r="J34" i="1"/>
  <c r="G34" i="1"/>
  <c r="M33" i="1"/>
  <c r="L33" i="1"/>
  <c r="K33" i="1"/>
  <c r="J33" i="1"/>
  <c r="G33" i="1"/>
  <c r="M32" i="1"/>
  <c r="L32" i="1"/>
  <c r="K32" i="1"/>
  <c r="J32" i="1"/>
  <c r="G32" i="1"/>
  <c r="M31" i="1"/>
  <c r="L31" i="1"/>
  <c r="K31" i="1"/>
  <c r="J31" i="1"/>
  <c r="G31" i="1"/>
  <c r="M30" i="1"/>
  <c r="L30" i="1"/>
  <c r="K30" i="1"/>
  <c r="J30" i="1"/>
  <c r="G30" i="1"/>
  <c r="M29" i="1"/>
  <c r="L29" i="1"/>
  <c r="K29" i="1"/>
  <c r="J29" i="1"/>
  <c r="G29" i="1"/>
  <c r="M28" i="1"/>
  <c r="L28" i="1"/>
  <c r="K28" i="1"/>
  <c r="J28" i="1"/>
  <c r="G28" i="1"/>
  <c r="M27" i="1"/>
  <c r="L27" i="1"/>
  <c r="K27" i="1"/>
  <c r="J27" i="1"/>
  <c r="G27" i="1"/>
  <c r="M26" i="1"/>
  <c r="L26" i="1"/>
  <c r="K26" i="1"/>
  <c r="J26" i="1"/>
  <c r="G26" i="1"/>
  <c r="M25" i="1"/>
  <c r="L25" i="1"/>
  <c r="K25" i="1"/>
  <c r="J25" i="1"/>
  <c r="G25" i="1"/>
  <c r="M24" i="1"/>
  <c r="L24" i="1"/>
  <c r="K24" i="1"/>
  <c r="J24" i="1"/>
  <c r="G24" i="1"/>
  <c r="M23" i="1"/>
  <c r="L23" i="1"/>
  <c r="K23" i="1"/>
  <c r="J23" i="1"/>
  <c r="G23" i="1"/>
  <c r="M22" i="1"/>
  <c r="L22" i="1"/>
  <c r="K22" i="1"/>
  <c r="J22" i="1"/>
  <c r="G22" i="1"/>
  <c r="M21" i="1"/>
  <c r="L21" i="1"/>
  <c r="K21" i="1"/>
  <c r="J21" i="1"/>
  <c r="G21" i="1"/>
  <c r="M20" i="1"/>
  <c r="L20" i="1"/>
  <c r="K20" i="1"/>
  <c r="J20" i="1"/>
  <c r="G20" i="1"/>
  <c r="M19" i="1"/>
  <c r="L19" i="1"/>
  <c r="K19" i="1"/>
  <c r="J19" i="1"/>
  <c r="G19" i="1"/>
  <c r="M18" i="1"/>
  <c r="L18" i="1"/>
  <c r="K18" i="1"/>
  <c r="J18" i="1"/>
  <c r="G18" i="1"/>
  <c r="M17" i="1"/>
  <c r="L17" i="1"/>
  <c r="K17" i="1"/>
  <c r="J17" i="1"/>
  <c r="G17" i="1"/>
  <c r="M16" i="1"/>
  <c r="L16" i="1"/>
  <c r="K16" i="1"/>
  <c r="J16" i="1"/>
  <c r="G16" i="1"/>
  <c r="M15" i="1"/>
  <c r="L15" i="1"/>
  <c r="K15" i="1"/>
  <c r="J15" i="1"/>
  <c r="G15" i="1"/>
  <c r="M14" i="1"/>
  <c r="L14" i="1"/>
  <c r="K14" i="1"/>
  <c r="J14" i="1"/>
  <c r="G14" i="1"/>
  <c r="M13" i="1"/>
  <c r="L13" i="1"/>
  <c r="K13" i="1"/>
  <c r="J13" i="1"/>
  <c r="G13" i="1"/>
  <c r="M12" i="1"/>
  <c r="L12" i="1"/>
  <c r="K12" i="1"/>
  <c r="J12" i="1"/>
  <c r="G12" i="1"/>
  <c r="M11" i="1"/>
  <c r="L11" i="1"/>
  <c r="K11" i="1"/>
  <c r="J11" i="1"/>
  <c r="G11" i="1"/>
  <c r="M10" i="1"/>
  <c r="L10" i="1"/>
  <c r="K10" i="1"/>
  <c r="J10" i="1"/>
  <c r="G10" i="1"/>
  <c r="M9" i="1"/>
  <c r="L9" i="1"/>
  <c r="K9" i="1"/>
  <c r="J9" i="1"/>
  <c r="G9" i="1"/>
  <c r="M8" i="1"/>
  <c r="L8" i="1"/>
  <c r="K8" i="1"/>
  <c r="J8" i="1"/>
  <c r="G8" i="1"/>
  <c r="M7" i="1"/>
  <c r="L7" i="1"/>
  <c r="K7" i="1"/>
  <c r="J7" i="1"/>
  <c r="G7" i="1"/>
  <c r="M6" i="1"/>
  <c r="L6" i="1"/>
  <c r="K6" i="1"/>
  <c r="J6" i="1"/>
  <c r="G6" i="1"/>
  <c r="M5" i="1"/>
  <c r="L5" i="1"/>
  <c r="K5" i="1"/>
  <c r="J5" i="1"/>
  <c r="G5" i="1"/>
  <c r="M4" i="1"/>
  <c r="L4" i="1"/>
  <c r="K4" i="1"/>
  <c r="J4" i="1"/>
  <c r="G4" i="1"/>
  <c r="M3" i="1"/>
  <c r="L3" i="1"/>
  <c r="K3" i="1"/>
  <c r="J3" i="1"/>
  <c r="G3" i="1"/>
</calcChain>
</file>

<file path=xl/sharedStrings.xml><?xml version="1.0" encoding="utf-8"?>
<sst xmlns="http://schemas.openxmlformats.org/spreadsheetml/2006/main" count="434" uniqueCount="267">
  <si>
    <t>Caparaó</t>
  </si>
  <si>
    <t>Central Serrana</t>
  </si>
  <si>
    <t>Central Sul</t>
  </si>
  <si>
    <t>Centro-Oeste</t>
  </si>
  <si>
    <t>Litoral Sul</t>
  </si>
  <si>
    <t>Metropolitana</t>
  </si>
  <si>
    <t>Nordeste</t>
  </si>
  <si>
    <t>Noroeste</t>
  </si>
  <si>
    <t>Rio Doce</t>
  </si>
  <si>
    <t>Sudoeste Serrana</t>
  </si>
  <si>
    <t>Espìrito Santo</t>
  </si>
  <si>
    <t>Casal com filho(s)</t>
  </si>
  <si>
    <t>Avós com neto(s)</t>
  </si>
  <si>
    <t>Avós com filho(s) e neto(s)</t>
  </si>
  <si>
    <t>Casal e outro(s) parente(s)</t>
  </si>
  <si>
    <t>Monoparental feminino e outro(s) parente (s)</t>
  </si>
  <si>
    <t>Monoparental masculino e outro(s) parente (s)</t>
  </si>
  <si>
    <t>Sem parentesco</t>
  </si>
  <si>
    <t>Outros</t>
  </si>
  <si>
    <t>Renda média familiar per capita (R$)</t>
  </si>
  <si>
    <t xml:space="preserve">Percentual de Pobreza com base no CadÚnico  </t>
  </si>
  <si>
    <t xml:space="preserve">Estimativa de pobreza com base no CadÚnico Número de Pobres/Estimativa de população </t>
  </si>
  <si>
    <t xml:space="preserve">Percentual de Extrema Pobreza com base no CadÚnico </t>
  </si>
  <si>
    <t>Estimativa de Extrema pobreza pobreza com base no CadÚnico Número de Pobres/Estimativa de população</t>
  </si>
  <si>
    <t>Cod_Munic.</t>
  </si>
  <si>
    <t>codigo_micro</t>
  </si>
  <si>
    <t xml:space="preserve">Município </t>
  </si>
  <si>
    <t>Microrregião</t>
  </si>
  <si>
    <t>População Cadúnico 2022, com cadastro atualizado nos últimos três anos.</t>
  </si>
  <si>
    <t>Percentual da população inscrita no CadÚnico</t>
  </si>
  <si>
    <t>Nº Pobres 2022</t>
  </si>
  <si>
    <t>Nº Ext. Pobres 2022</t>
  </si>
  <si>
    <t>Percentual de Pobreza com base no CadÚnico 20202</t>
  </si>
  <si>
    <t xml:space="preserve">Estimativa de pobreza na população: Nº  Pobres /Estimativa de população </t>
  </si>
  <si>
    <t>Percentual de Ext. Pobreza com base no CadÚnico 2022</t>
  </si>
  <si>
    <t>Estimativa de Extrema pobreza na população: Nº  Ext. Pobres/Estimativa de população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</si>
  <si>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</si>
  <si>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</si>
  <si>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</si>
  <si>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</si>
  <si>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</si>
  <si>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</si>
  <si>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</si>
  <si>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</si>
  <si>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</si>
  <si>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</si>
  <si>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</si>
  <si>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</si>
  <si>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</si>
  <si>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</si>
  <si>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</si>
  <si>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</si>
  <si>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</si>
  <si>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</si>
  <si>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</si>
  <si>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</si>
  <si>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</si>
  <si>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</si>
  <si>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</si>
  <si>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</si>
  <si>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</si>
  <si>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</si>
  <si>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</si>
  <si>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</si>
  <si>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</si>
  <si>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</si>
  <si>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</si>
  <si>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</si>
  <si>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</si>
  <si>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</si>
  <si>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</si>
  <si>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</si>
  <si>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</si>
  <si>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</si>
  <si>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</si>
  <si>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</si>
  <si>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</si>
  <si>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</si>
  <si>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</si>
  <si>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</si>
  <si>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</si>
  <si>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</si>
  <si>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</si>
  <si>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</si>
  <si>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</si>
  <si>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</si>
  <si>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</si>
  <si>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</si>
  <si>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</si>
  <si>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</si>
  <si>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</si>
  <si>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</si>
  <si>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</si>
  <si>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</si>
  <si>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</si>
  <si>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</si>
  <si>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</si>
  <si>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</si>
  <si>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</si>
  <si>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</si>
  <si>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</si>
  <si>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</si>
  <si>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</si>
  <si>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</si>
  <si>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</si>
  <si>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</si>
  <si>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</si>
  <si>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</si>
  <si>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</si>
  <si>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</si>
  <si>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</si>
  <si>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</si>
  <si>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</si>
  <si>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</si>
  <si>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 xml:space="preserve">Estimativa de população em 2021 </t>
  </si>
  <si>
    <t>Percentual de pobres cadastrados, por situação do domicílio</t>
  </si>
  <si>
    <t>Número de Crianças menores de 6 anos</t>
  </si>
  <si>
    <t>Número de Crianças menores de 6 anos   pobres</t>
  </si>
  <si>
    <t>Número de Crianças menores de 6 anos  ext.  pobres</t>
  </si>
  <si>
    <t>Número de Famílias inscritas</t>
  </si>
  <si>
    <t>Número de Famílias com crianças menores de 6 anos</t>
  </si>
  <si>
    <t>Número de Famílias pobres com crianças menores de 6 anos</t>
  </si>
  <si>
    <t xml:space="preserve">Número de Famílias extremamente pobres com crianças menores de 6 anos </t>
  </si>
  <si>
    <t xml:space="preserve"> Percentual de  Famílias inscritas </t>
  </si>
  <si>
    <t xml:space="preserve">Percentual de Famílias com crianças menores de 6 anos </t>
  </si>
  <si>
    <t>Percentual de Famílias pobres com crianças menores de 6 anos</t>
  </si>
  <si>
    <t xml:space="preserve">Percentual de Famílias ext. pobres com crianças menores de 6 anos </t>
  </si>
  <si>
    <t xml:space="preserve">Percentual de Crianças menores de 6 anos pobres </t>
  </si>
  <si>
    <t>Percentual de Crianças menores de 6 anos  ext.  Pobres (%)</t>
  </si>
  <si>
    <t xml:space="preserve">Percentual de Famílias inscritas </t>
  </si>
  <si>
    <t xml:space="preserve">Percentual de responsáveis pela família por sexo </t>
  </si>
  <si>
    <t xml:space="preserve">Percentual de pessoas por cor ou raça </t>
  </si>
  <si>
    <t>Percentual de extremamente pobres cadastrados, por situação do domicílio</t>
  </si>
  <si>
    <t xml:space="preserve"> Percentual de pobres no CadÚnico entre os diferentes segmentos étnico raciais por sexo, Espírito Santo, 2022</t>
  </si>
  <si>
    <t>Homem Branco</t>
  </si>
  <si>
    <t>Mulher Branca</t>
  </si>
  <si>
    <t>Homem Amarelo</t>
  </si>
  <si>
    <t>Mulher Amarela</t>
  </si>
  <si>
    <t>Homem Indígena</t>
  </si>
  <si>
    <t>Mulher Indígena</t>
  </si>
  <si>
    <t xml:space="preserve">Homem Negro </t>
  </si>
  <si>
    <t>Mulher Negra</t>
  </si>
  <si>
    <t xml:space="preserve">Homem Branco </t>
  </si>
  <si>
    <t>Tabela 14 - Percentual de extremamente pobres por sexo e cor ou raça, 2022</t>
  </si>
  <si>
    <t xml:space="preserve"> Percentual de pobres  no CadÚnico, por faixa etária</t>
  </si>
  <si>
    <t>0 a 3 anos</t>
  </si>
  <si>
    <t>4 e 5 anos</t>
  </si>
  <si>
    <t xml:space="preserve"> 6 a 14 anos</t>
  </si>
  <si>
    <t>15 a 29 anos</t>
  </si>
  <si>
    <t>30 a 59 anos</t>
  </si>
  <si>
    <t>60 anos ou mais</t>
  </si>
  <si>
    <t xml:space="preserve"> Percentual de extremamente  pobres  no CadÚnico, por faixa etária</t>
  </si>
  <si>
    <t>Número de Pessoas em situação de rua</t>
  </si>
  <si>
    <t>Hiato de pobreza (%)</t>
  </si>
  <si>
    <t>Hiato de extrema  pobreza (%)</t>
  </si>
  <si>
    <t xml:space="preserve"> Volume anual de recursos  para erradicar a pobreza </t>
  </si>
  <si>
    <t xml:space="preserve"> Unipessoal Masculino </t>
  </si>
  <si>
    <t xml:space="preserve">Casal sem filho </t>
  </si>
  <si>
    <t xml:space="preserve">Monoparental Masculino </t>
  </si>
  <si>
    <t xml:space="preserve">Monoparental Feminino  </t>
  </si>
  <si>
    <t xml:space="preserve">Percentual de arranjos familiares das famílias cadastradas  </t>
  </si>
  <si>
    <t xml:space="preserve"> Unipessoal feminino </t>
  </si>
  <si>
    <t xml:space="preserve">Múmero absoluto de arranjos familiares das famílias cadastradas  </t>
  </si>
  <si>
    <t>Espírito Santo</t>
  </si>
  <si>
    <t xml:space="preserve">Local </t>
  </si>
  <si>
    <t xml:space="preserve"> Volume anual de recursos  para erradicar a extrema pobreza </t>
  </si>
  <si>
    <t>Acesso ao trabalho</t>
  </si>
  <si>
    <t>Disponibilidade de recursos</t>
  </si>
  <si>
    <t>Desenvolvimento infantil</t>
  </si>
  <si>
    <t>Condições habitacionais</t>
  </si>
  <si>
    <t>Rank IDF Total 2022</t>
  </si>
  <si>
    <t>IDF 2022</t>
  </si>
  <si>
    <t xml:space="preserve"> Índice de Desenvolvimento da Família e componentes 2022</t>
  </si>
  <si>
    <t xml:space="preserve">Acesso ao conhecimento </t>
  </si>
  <si>
    <t xml:space="preserve">Ausência de vulnerabilidade </t>
  </si>
  <si>
    <t>6º</t>
  </si>
  <si>
    <t>3º</t>
  </si>
  <si>
    <t>4º</t>
  </si>
  <si>
    <t>1º</t>
  </si>
  <si>
    <t>9º</t>
  </si>
  <si>
    <t>10º</t>
  </si>
  <si>
    <t>8º</t>
  </si>
  <si>
    <t>7º</t>
  </si>
  <si>
    <t>2º</t>
  </si>
  <si>
    <t>5º</t>
  </si>
  <si>
    <t xml:space="preserve"> Índice de Desenvolvimento da Família e componentes 2021</t>
  </si>
  <si>
    <t>Rank IDF Total 2021</t>
  </si>
  <si>
    <t>IDF 2021</t>
  </si>
  <si>
    <t>Urbana</t>
  </si>
  <si>
    <t>Rural</t>
  </si>
  <si>
    <t xml:space="preserve"> Percentual de famílias por espécie do domicílio</t>
  </si>
  <si>
    <t>Percentual de famílias  por situação de domicílio</t>
  </si>
  <si>
    <t>Particular Permanente</t>
  </si>
  <si>
    <t>Particular Improvisado</t>
  </si>
  <si>
    <t>Coletivo</t>
  </si>
  <si>
    <t>Percentual de famílias por condição de adequação do material usado na construção das paredes do domicílio</t>
  </si>
  <si>
    <t>Inadequado</t>
  </si>
  <si>
    <t>Adequado</t>
  </si>
  <si>
    <t xml:space="preserve"> Percentual de famílias que vivem em domicílios com acesso à coleta de lixo </t>
  </si>
  <si>
    <t>Não Coletado</t>
  </si>
  <si>
    <t>Coletado</t>
  </si>
  <si>
    <t xml:space="preserve">Percentual de famílias que vivem em domicílios com esgotamento sanitário adequado e inadequado </t>
  </si>
  <si>
    <t>Percentual famílias que vivem em domicílios com acesso à iluminação elétrica</t>
  </si>
  <si>
    <t xml:space="preserve"> medidor próprio</t>
  </si>
  <si>
    <t>medidor comunitário</t>
  </si>
  <si>
    <t>Outro</t>
  </si>
  <si>
    <t>Percentual de famílias que vivem em domicílios com abastecimento de água adequado e inadequado</t>
  </si>
  <si>
    <t xml:space="preserve"> Adequado</t>
  </si>
  <si>
    <t>Percentual de famílias que vivem em domicílios com água canalizada</t>
  </si>
  <si>
    <t>Possui</t>
  </si>
  <si>
    <t>Não possui</t>
  </si>
  <si>
    <t>Percentual de analfabetismo da população de 15 anos ou mais inscrita no CadÚnico</t>
  </si>
  <si>
    <t xml:space="preserve">Percentual de analfabetismo da população de 15 anos </t>
  </si>
  <si>
    <t xml:space="preserve">Escolaridade da população de 25 anos ou mais </t>
  </si>
  <si>
    <t>Fundamental incompleto</t>
  </si>
  <si>
    <t>Fundamental completo</t>
  </si>
  <si>
    <t>Médio incompleto</t>
  </si>
  <si>
    <t>Médio completo</t>
  </si>
  <si>
    <t xml:space="preserve">Média de anos de estudo da população de 25 anos ou mais </t>
  </si>
  <si>
    <t>Percentual pessoas com idade entre 4 e 17 anos  que frequentam a escola</t>
  </si>
  <si>
    <t>Não frequenta</t>
  </si>
  <si>
    <t>Frequenta</t>
  </si>
  <si>
    <t>Percentual de crianças de 0 a 3 anos que frequentam escola ou creche</t>
  </si>
  <si>
    <t>Não Frequenta</t>
  </si>
  <si>
    <t xml:space="preserve">Percentual de crianças de 4 e 5 anos que frequentam a escola </t>
  </si>
  <si>
    <t>Percentual de pessoas com idade entre 4 e 17 anos  que frequentam a escola</t>
  </si>
  <si>
    <t>Pública</t>
  </si>
  <si>
    <t>Particular</t>
  </si>
  <si>
    <t>Frequência escolar da população, por tipo de rede escolar (%)</t>
  </si>
  <si>
    <t>Percentual de pessoas de 4 a 17 anos, com deficiência que frequenta a escola</t>
  </si>
  <si>
    <t xml:space="preserve"> População em idade ativa (pessoas a partir dos 14 anos), ocupadas e não ocupada (%)</t>
  </si>
  <si>
    <t>idade ativa ocupada</t>
  </si>
  <si>
    <t>idade ativa não ocupada</t>
  </si>
  <si>
    <t xml:space="preserve"> Distribuição da PIA ocupada por sexo (%) </t>
  </si>
  <si>
    <t>Masculino</t>
  </si>
  <si>
    <t>Feminino</t>
  </si>
  <si>
    <t>PIA ocupada por setor formal e informal</t>
  </si>
  <si>
    <t>Formal (%)</t>
  </si>
  <si>
    <t>Informal (%)</t>
  </si>
  <si>
    <t>Taxa de ocupação dos jovens de 15 a 29 anos</t>
  </si>
  <si>
    <t xml:space="preserve">Jovem ocupado (%) </t>
  </si>
  <si>
    <t>Jovem não ocupado (%)</t>
  </si>
  <si>
    <t xml:space="preserve">Percentual de famílias com trabalho infantil </t>
  </si>
  <si>
    <t>Rendimento médio (R$) de todos os trabalhos da PIA ocupada</t>
  </si>
  <si>
    <t>Curso mais elevado que frequentou e concluiu, população ocupada (25 anos ou mais de idade)</t>
  </si>
  <si>
    <t>EF</t>
  </si>
  <si>
    <t>Ensino Médio</t>
  </si>
  <si>
    <t>Ensino Superior ou mais</t>
  </si>
  <si>
    <t>Percentual da população de 25 anos ou mais de idade ocupada inscrita no CadÚnico que frequentou e concluiu até o Ensino Fundamental</t>
  </si>
  <si>
    <t>Indice de Gestão Descentralizada municipal (IGD-M)</t>
  </si>
  <si>
    <t xml:space="preserve"> Feminino</t>
  </si>
  <si>
    <t xml:space="preserve"> Branca</t>
  </si>
  <si>
    <t>Preta</t>
  </si>
  <si>
    <t>Amarela</t>
  </si>
  <si>
    <t>Parda</t>
  </si>
  <si>
    <t>Indígena</t>
  </si>
  <si>
    <t xml:space="preserve"> urbano</t>
  </si>
  <si>
    <t>rural</t>
  </si>
  <si>
    <t xml:space="preserve"> rural</t>
  </si>
  <si>
    <t xml:space="preserve"> Percentual de pobreza por cor ou raça</t>
  </si>
  <si>
    <t>Percentual de extrema pobreza por cor ou raça</t>
  </si>
  <si>
    <t>branca</t>
  </si>
  <si>
    <t>amarela</t>
  </si>
  <si>
    <t>indígena</t>
  </si>
  <si>
    <t>Negra</t>
  </si>
  <si>
    <t>Percentual de extrema pobreza por sexo</t>
  </si>
  <si>
    <t>Percentual de pobreza por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</si>
</sst>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"/>
    <numFmt numFmtId="166" formatCode="_-* #,##0_-;\-* #,##0_-;_-* &quot;-&quot;??_-;_-@_-"/>
    <numFmt numFmtId="167" formatCode="#,##0.0"/>
    <numFmt numFmtId="168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000000"/>
      <name val="Segoe U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/>
    <xf numFmtId="3" fontId="0" fillId="0" borderId="1" xfId="0" applyNumberFormat="1" applyBorder="1"/>
    <xf numFmtId="2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6" fontId="0" fillId="4" borderId="1" xfId="3" applyNumberFormat="1" applyFont="1" applyFill="1" applyBorder="1" applyAlignment="1">
      <alignment horizontal="center"/>
    </xf>
    <xf numFmtId="164" fontId="0" fillId="4" borderId="1" xfId="2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4" fillId="9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wrapText="1"/>
    </xf>
    <xf numFmtId="0" fontId="0" fillId="10" borderId="0" xfId="0" applyFill="1" applyAlignment="1">
      <alignment wrapText="1"/>
    </xf>
    <xf numFmtId="0" fontId="0" fillId="6" borderId="0" xfId="0" applyFill="1" applyAlignment="1">
      <alignment wrapText="1"/>
    </xf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6" fillId="0" borderId="1" xfId="0" applyFont="1" applyBorder="1"/>
    <xf numFmtId="0" fontId="0" fillId="11" borderId="0" xfId="0" applyFill="1" applyAlignment="1">
      <alignment wrapText="1"/>
    </xf>
    <xf numFmtId="0" fontId="0" fillId="11" borderId="1" xfId="0" applyFill="1" applyBorder="1" applyAlignment="1">
      <alignment wrapText="1"/>
    </xf>
    <xf numFmtId="0" fontId="0" fillId="8" borderId="0" xfId="0" applyFill="1" applyAlignment="1">
      <alignment wrapText="1"/>
    </xf>
    <xf numFmtId="43" fontId="0" fillId="0" borderId="1" xfId="0" applyNumberFormat="1" applyBorder="1"/>
    <xf numFmtId="0" fontId="0" fillId="12" borderId="0" xfId="0" applyFill="1" applyAlignment="1">
      <alignment wrapText="1"/>
    </xf>
    <xf numFmtId="43" fontId="0" fillId="0" borderId="1" xfId="1" applyFont="1" applyBorder="1"/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7" fillId="13" borderId="1" xfId="0" applyFont="1" applyFill="1" applyBorder="1" applyAlignment="1">
      <alignment horizontal="center" vertical="center" wrapText="1"/>
    </xf>
    <xf numFmtId="165" fontId="7" fillId="1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4" fillId="7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164" fontId="0" fillId="0" borderId="1" xfId="0" applyNumberFormat="1" applyFont="1" applyBorder="1"/>
    <xf numFmtId="165" fontId="8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167" fontId="0" fillId="0" borderId="1" xfId="0" applyNumberFormat="1" applyFont="1" applyBorder="1"/>
    <xf numFmtId="0" fontId="4" fillId="8" borderId="1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167" fontId="0" fillId="0" borderId="1" xfId="0" applyNumberFormat="1" applyBorder="1"/>
    <xf numFmtId="164" fontId="9" fillId="0" borderId="1" xfId="0" applyNumberFormat="1" applyFont="1" applyBorder="1"/>
    <xf numFmtId="0" fontId="4" fillId="7" borderId="1" xfId="0" applyFont="1" applyFill="1" applyBorder="1" applyAlignment="1">
      <alignment horizontal="center" vertical="center"/>
    </xf>
    <xf numFmtId="164" fontId="10" fillId="0" borderId="1" xfId="0" applyNumberFormat="1" applyFont="1" applyBorder="1"/>
    <xf numFmtId="0" fontId="5" fillId="7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" fontId="12" fillId="0" borderId="1" xfId="0" applyNumberFormat="1" applyFont="1" applyBorder="1"/>
    <xf numFmtId="1" fontId="12" fillId="0" borderId="1" xfId="0" applyNumberFormat="1" applyFont="1" applyBorder="1" applyAlignment="1">
      <alignment horizontal="right"/>
    </xf>
    <xf numFmtId="0" fontId="0" fillId="14" borderId="0" xfId="0" applyFill="1" applyAlignment="1">
      <alignment wrapText="1"/>
    </xf>
    <xf numFmtId="2" fontId="0" fillId="0" borderId="1" xfId="0" applyNumberFormat="1" applyBorder="1"/>
    <xf numFmtId="0" fontId="4" fillId="12" borderId="1" xfId="0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0" fillId="12" borderId="0" xfId="0" applyFill="1" applyAlignment="1">
      <alignment horizontal="center" wrapText="1"/>
    </xf>
    <xf numFmtId="0" fontId="0" fillId="12" borderId="6" xfId="0" applyFill="1" applyBorder="1" applyAlignment="1">
      <alignment horizontal="center" wrapText="1"/>
    </xf>
    <xf numFmtId="0" fontId="0" fillId="14" borderId="0" xfId="0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7" borderId="0" xfId="0" applyFill="1" applyAlignment="1">
      <alignment horizontal="center" vertical="center"/>
    </xf>
    <xf numFmtId="0" fontId="0" fillId="13" borderId="6" xfId="0" applyFill="1" applyBorder="1" applyAlignment="1">
      <alignment horizontal="center"/>
    </xf>
    <xf numFmtId="0" fontId="4" fillId="7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5" borderId="5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11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 xr:uid="{4DDFDF68-34BF-4EDF-A010-EF76B2E68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05;ndice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1485900</xdr:colOff>
      <xdr:row>0</xdr:row>
      <xdr:rowOff>0</xdr:rowOff>
    </xdr:from>
    <xdr:to>
      <xdr:col>53</xdr:col>
      <xdr:colOff>1190625</xdr:colOff>
      <xdr:row>0</xdr:row>
      <xdr:rowOff>42022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B48C6-78B1-4760-ADEE-E3B8CF0CB613}"/>
            </a:ext>
          </a:extLst>
        </xdr:cNvPr>
        <xdr:cNvSpPr/>
      </xdr:nvSpPr>
      <xdr:spPr>
        <a:xfrm>
          <a:off x="12325350" y="0"/>
          <a:ext cx="1257300" cy="937372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7BEA0-300E-4740-A5DA-DEF7ABE87A4F}">
  <dimension ref="A1:AL81"/>
  <sheetViews>
    <sheetView tabSelected="1" topLeftCell="AB1" zoomScale="115" zoomScaleNormal="115" workbookViewId="0">
      <selection activeCell="AE2" sqref="AE2"/>
    </sheetView>
  </sheetViews>
  <sheetFormatPr defaultRowHeight="15" x14ac:dyDescent="0.25"/>
  <cols>
    <col min="1" max="1" width="11.5703125" bestFit="1" customWidth="1"/>
    <col min="2" max="2" width="12.85546875" bestFit="1" customWidth="1"/>
    <col min="3" max="3" width="23.85546875" bestFit="1" customWidth="1"/>
    <col min="4" max="4" width="16.5703125" bestFit="1" customWidth="1"/>
    <col min="5" max="5" width="11.5703125" customWidth="1"/>
    <col min="6" max="6" width="13.28515625" customWidth="1"/>
    <col min="7" max="7" width="12.140625" customWidth="1"/>
    <col min="8" max="8" width="13.5703125" customWidth="1"/>
    <col min="9" max="9" width="10" customWidth="1"/>
    <col min="10" max="10" width="12.140625" customWidth="1"/>
    <col min="11" max="11" width="13.5703125" customWidth="1"/>
    <col min="12" max="12" width="12.42578125" customWidth="1"/>
    <col min="13" max="13" width="12.5703125" customWidth="1"/>
    <col min="17" max="17" width="16.85546875" bestFit="1" customWidth="1"/>
    <col min="18" max="18" width="15.42578125" customWidth="1"/>
    <col min="21" max="21" width="12.28515625" customWidth="1"/>
    <col min="22" max="22" width="11.7109375" customWidth="1"/>
    <col min="23" max="23" width="12.85546875" customWidth="1"/>
    <col min="24" max="24" width="13.7109375" customWidth="1"/>
    <col min="25" max="25" width="15.140625" customWidth="1"/>
    <col min="26" max="26" width="17.85546875" customWidth="1"/>
    <col min="27" max="27" width="27.140625" customWidth="1"/>
    <col min="28" max="28" width="17.28515625" customWidth="1"/>
    <col min="29" max="29" width="13.42578125" customWidth="1"/>
    <col min="30" max="30" width="13.7109375" customWidth="1"/>
    <col min="31" max="32" width="11.5703125" customWidth="1"/>
    <col min="33" max="33" width="10.5703125" customWidth="1"/>
    <col min="34" max="34" width="11.5703125" customWidth="1"/>
    <col min="35" max="35" width="11.7109375" customWidth="1"/>
    <col min="36" max="36" width="13.42578125" customWidth="1"/>
    <col min="37" max="37" width="29.28515625" customWidth="1"/>
    <col min="38" max="38" width="17.7109375" customWidth="1"/>
  </cols>
  <sheetData>
    <row r="1" spans="1:38" ht="55.5" customHeight="1" x14ac:dyDescent="0.25">
      <c r="U1" s="75" t="s">
        <v>198</v>
      </c>
      <c r="V1" s="75"/>
      <c r="W1" s="76" t="s">
        <v>201</v>
      </c>
      <c r="X1" s="76"/>
      <c r="Y1" s="77" t="s">
        <v>206</v>
      </c>
      <c r="Z1" s="77"/>
      <c r="AC1" s="78" t="s">
        <v>219</v>
      </c>
      <c r="AD1" s="78"/>
      <c r="AE1" s="77" t="s">
        <v>230</v>
      </c>
      <c r="AF1" s="77"/>
      <c r="AG1" s="74" t="s">
        <v>236</v>
      </c>
      <c r="AH1" s="74"/>
    </row>
    <row r="2" spans="1:38" ht="120" x14ac:dyDescent="0.25">
      <c r="A2" s="9" t="s">
        <v>24</v>
      </c>
      <c r="B2" s="10" t="s">
        <v>25</v>
      </c>
      <c r="C2" s="11" t="s">
        <v>26</v>
      </c>
      <c r="D2" s="11" t="s">
        <v>27</v>
      </c>
      <c r="E2" s="12" t="s">
        <v>114</v>
      </c>
      <c r="F2" s="12" t="s">
        <v>28</v>
      </c>
      <c r="G2" s="12" t="s">
        <v>29</v>
      </c>
      <c r="H2" s="12" t="s">
        <v>30</v>
      </c>
      <c r="I2" s="12" t="s">
        <v>31</v>
      </c>
      <c r="J2" s="12" t="s">
        <v>32</v>
      </c>
      <c r="K2" s="12" t="s">
        <v>33</v>
      </c>
      <c r="L2" s="12" t="s">
        <v>34</v>
      </c>
      <c r="M2" s="12" t="s">
        <v>35</v>
      </c>
      <c r="N2" s="25" t="s">
        <v>152</v>
      </c>
      <c r="O2" s="30" t="s">
        <v>153</v>
      </c>
      <c r="P2" s="30" t="s">
        <v>154</v>
      </c>
      <c r="Q2" s="39" t="s">
        <v>155</v>
      </c>
      <c r="R2" s="41" t="s">
        <v>165</v>
      </c>
      <c r="S2" s="27" t="s">
        <v>171</v>
      </c>
      <c r="T2" s="50" t="s">
        <v>187</v>
      </c>
      <c r="U2" s="51" t="s">
        <v>199</v>
      </c>
      <c r="V2" s="51" t="s">
        <v>200</v>
      </c>
      <c r="W2" s="57" t="s">
        <v>197</v>
      </c>
      <c r="X2" s="57" t="s">
        <v>196</v>
      </c>
      <c r="Y2" s="53" t="s">
        <v>207</v>
      </c>
      <c r="Z2" s="53" t="s">
        <v>196</v>
      </c>
      <c r="AA2" s="23" t="s">
        <v>211</v>
      </c>
      <c r="AB2" s="22" t="s">
        <v>218</v>
      </c>
      <c r="AC2" s="65" t="s">
        <v>220</v>
      </c>
      <c r="AD2" s="50" t="s">
        <v>221</v>
      </c>
      <c r="AE2" s="59" t="s">
        <v>231</v>
      </c>
      <c r="AF2" s="59" t="s">
        <v>232</v>
      </c>
      <c r="AG2" s="51" t="s">
        <v>237</v>
      </c>
      <c r="AH2" s="51" t="s">
        <v>238</v>
      </c>
      <c r="AI2" s="39" t="s">
        <v>242</v>
      </c>
      <c r="AJ2" s="70" t="s">
        <v>243</v>
      </c>
      <c r="AK2" s="41" t="s">
        <v>248</v>
      </c>
      <c r="AL2" s="70" t="s">
        <v>249</v>
      </c>
    </row>
    <row r="3" spans="1:38" x14ac:dyDescent="0.25">
      <c r="A3" s="13">
        <v>3200102</v>
      </c>
      <c r="B3" s="13">
        <v>32030</v>
      </c>
      <c r="C3" s="14" t="s">
        <v>36</v>
      </c>
      <c r="D3" s="14" t="s">
        <v>9</v>
      </c>
      <c r="E3" s="15">
        <v>30326</v>
      </c>
      <c r="F3" s="15">
        <v>13171</v>
      </c>
      <c r="G3" s="16">
        <f>(F3/E3)*100</f>
        <v>43.431379014706849</v>
      </c>
      <c r="H3" s="15">
        <v>10197</v>
      </c>
      <c r="I3" s="15">
        <v>7445</v>
      </c>
      <c r="J3" s="17">
        <f>H3/F3*100</f>
        <v>77.420089590767589</v>
      </c>
      <c r="K3" s="17">
        <f>H3/E3*100</f>
        <v>33.624612543691882</v>
      </c>
      <c r="L3" s="17">
        <f>I3/F3*100</f>
        <v>56.525700402399217</v>
      </c>
      <c r="M3" s="17">
        <f>I3/E3*100</f>
        <v>24.549891182483677</v>
      </c>
      <c r="N3" s="4">
        <v>1</v>
      </c>
      <c r="O3" s="7">
        <v>54.568909207307705</v>
      </c>
      <c r="P3" s="7">
        <v>29.833344480455697</v>
      </c>
      <c r="Q3" s="34">
        <v>42027423.612412997</v>
      </c>
      <c r="R3" s="42">
        <v>7937600.9470561799</v>
      </c>
      <c r="S3" s="46">
        <v>0.70619390442713859</v>
      </c>
      <c r="T3" s="46">
        <v>0.70184443922566742</v>
      </c>
      <c r="U3" s="2">
        <v>34.328683522231913</v>
      </c>
      <c r="V3" s="2">
        <v>65.671316477768087</v>
      </c>
      <c r="W3" s="58">
        <v>52.970839728129789</v>
      </c>
      <c r="X3" s="58">
        <v>47.029160271870204</v>
      </c>
      <c r="Y3" s="2">
        <v>53.63993025283348</v>
      </c>
      <c r="Z3" s="2">
        <v>46.36006974716652</v>
      </c>
      <c r="AA3" s="61">
        <v>8.3674540682414698</v>
      </c>
      <c r="AB3" s="64">
        <v>5.0990219999999997</v>
      </c>
      <c r="AC3" s="2">
        <v>7.3512252042006994</v>
      </c>
      <c r="AD3" s="2">
        <f>100-AC3</f>
        <v>92.648774795799298</v>
      </c>
      <c r="AE3" s="67">
        <v>34.811327917394273</v>
      </c>
      <c r="AF3" s="67">
        <v>65.188672082605734</v>
      </c>
      <c r="AG3" s="7">
        <v>15.528898582333698</v>
      </c>
      <c r="AH3" s="7">
        <v>84.471101417666304</v>
      </c>
      <c r="AI3" s="45">
        <v>0</v>
      </c>
      <c r="AJ3" s="71">
        <v>429.6</v>
      </c>
      <c r="AK3" s="2">
        <v>65.768896611642049</v>
      </c>
      <c r="AL3" s="73">
        <v>0.84340000000000004</v>
      </c>
    </row>
    <row r="4" spans="1:38" x14ac:dyDescent="0.25">
      <c r="A4" s="13">
        <v>3200136</v>
      </c>
      <c r="B4" s="13">
        <v>32028</v>
      </c>
      <c r="C4" s="14" t="s">
        <v>37</v>
      </c>
      <c r="D4" s="14" t="s">
        <v>7</v>
      </c>
      <c r="E4" s="15">
        <v>9621</v>
      </c>
      <c r="F4" s="15">
        <v>5142</v>
      </c>
      <c r="G4" s="16">
        <f>(F4/E4)*100</f>
        <v>53.445587776738392</v>
      </c>
      <c r="H4" s="15">
        <v>3556</v>
      </c>
      <c r="I4" s="15">
        <v>2400</v>
      </c>
      <c r="J4" s="17">
        <f>H4/F4*100</f>
        <v>69.155970439517702</v>
      </c>
      <c r="K4" s="17">
        <f>H4/E4*100</f>
        <v>36.960814884107677</v>
      </c>
      <c r="L4" s="17">
        <f t="shared" ref="L4:L67" si="0">I4/F4*100</f>
        <v>46.674445740956827</v>
      </c>
      <c r="M4" s="17">
        <f t="shared" ref="M4:M67" si="1">I4/E4*100</f>
        <v>24.94543186778921</v>
      </c>
      <c r="N4" s="4">
        <v>1</v>
      </c>
      <c r="O4" s="7">
        <v>48.272659462201602</v>
      </c>
      <c r="P4" s="7">
        <v>28.430208865877098</v>
      </c>
      <c r="Q4" s="34">
        <v>14514498.780869599</v>
      </c>
      <c r="R4" s="42">
        <v>2953117.2570716599</v>
      </c>
      <c r="S4" s="46">
        <v>0.67705460197463896</v>
      </c>
      <c r="T4" s="55">
        <v>0.69624561323210865</v>
      </c>
      <c r="U4" s="2">
        <v>59.306476287608369</v>
      </c>
      <c r="V4" s="2">
        <v>40.693523712391638</v>
      </c>
      <c r="W4" s="58">
        <v>36.928608115048796</v>
      </c>
      <c r="X4" s="58">
        <v>63.071391884951211</v>
      </c>
      <c r="Y4" s="2">
        <v>36.868944416114232</v>
      </c>
      <c r="Z4" s="2">
        <v>63.131055583885775</v>
      </c>
      <c r="AA4" s="61">
        <v>8.6702127659574462</v>
      </c>
      <c r="AB4" s="64">
        <v>5.9088669999999999</v>
      </c>
      <c r="AC4" s="2">
        <v>7.3643410852713185</v>
      </c>
      <c r="AD4" s="2">
        <f t="shared" ref="AD4:AD67" si="2">100-AC4</f>
        <v>92.63565891472868</v>
      </c>
      <c r="AE4" s="67">
        <v>28.646441073512253</v>
      </c>
      <c r="AF4" s="67">
        <v>71.35355892648775</v>
      </c>
      <c r="AG4" s="7">
        <v>22.539035980991173</v>
      </c>
      <c r="AH4" s="7">
        <v>77.460964019008827</v>
      </c>
      <c r="AI4" s="45">
        <v>0</v>
      </c>
      <c r="AJ4" s="71">
        <v>819.69</v>
      </c>
      <c r="AK4" s="2">
        <v>51.633986928104598</v>
      </c>
      <c r="AL4" s="73">
        <v>0.87790000000000001</v>
      </c>
    </row>
    <row r="5" spans="1:38" x14ac:dyDescent="0.25">
      <c r="A5" s="13">
        <v>3200169</v>
      </c>
      <c r="B5" s="13">
        <v>32028</v>
      </c>
      <c r="C5" s="14" t="s">
        <v>38</v>
      </c>
      <c r="D5" s="14" t="s">
        <v>7</v>
      </c>
      <c r="E5" s="15">
        <v>10801</v>
      </c>
      <c r="F5" s="15">
        <v>6860</v>
      </c>
      <c r="G5" s="16">
        <f t="shared" ref="G5:G68" si="3">(F5/E5)*100</f>
        <v>63.512637718729749</v>
      </c>
      <c r="H5" s="15">
        <v>5751</v>
      </c>
      <c r="I5" s="15">
        <v>4735</v>
      </c>
      <c r="J5" s="17">
        <f t="shared" ref="J5:J68" si="4">H5/F5*100</f>
        <v>83.833819241982511</v>
      </c>
      <c r="K5" s="17">
        <f t="shared" ref="K5:L68" si="5">H5/E5*100</f>
        <v>53.245069900935093</v>
      </c>
      <c r="L5" s="17">
        <f t="shared" si="0"/>
        <v>69.023323615160351</v>
      </c>
      <c r="M5" s="17">
        <f t="shared" si="1"/>
        <v>43.838533469123234</v>
      </c>
      <c r="N5" s="4">
        <v>0</v>
      </c>
      <c r="O5" s="7">
        <v>65.167704643527202</v>
      </c>
      <c r="P5" s="7">
        <v>42.980598744642002</v>
      </c>
      <c r="Q5" s="34">
        <v>26141185.8790568</v>
      </c>
      <c r="R5" s="42">
        <v>5956143.4067684403</v>
      </c>
      <c r="S5" s="46">
        <v>0.6899962228599511</v>
      </c>
      <c r="T5" s="56">
        <v>0.68152191702101161</v>
      </c>
      <c r="U5" s="2">
        <v>37.663307204180661</v>
      </c>
      <c r="V5" s="2">
        <v>62.336692795819339</v>
      </c>
      <c r="W5" s="58">
        <v>47.297297297297298</v>
      </c>
      <c r="X5" s="58">
        <v>52.702702702702695</v>
      </c>
      <c r="Y5" s="2">
        <v>58.977230309817095</v>
      </c>
      <c r="Z5" s="2">
        <v>41.022769690182905</v>
      </c>
      <c r="AA5" s="61">
        <v>9.2868654311039478</v>
      </c>
      <c r="AB5" s="64">
        <v>5.372007</v>
      </c>
      <c r="AC5" s="2">
        <v>6.3205417607223477</v>
      </c>
      <c r="AD5" s="2">
        <f t="shared" si="2"/>
        <v>93.67945823927765</v>
      </c>
      <c r="AE5" s="67">
        <v>42.390670553935863</v>
      </c>
      <c r="AF5" s="67">
        <v>57.609329446064137</v>
      </c>
      <c r="AG5" s="7">
        <v>7.5309491059147176</v>
      </c>
      <c r="AH5" s="7">
        <v>92.469050894085285</v>
      </c>
      <c r="AI5" s="45">
        <v>0</v>
      </c>
      <c r="AJ5" s="71">
        <v>267.43</v>
      </c>
      <c r="AK5" s="2">
        <v>54.8060708263069</v>
      </c>
      <c r="AL5" s="73">
        <v>0.86499999999999999</v>
      </c>
    </row>
    <row r="6" spans="1:38" x14ac:dyDescent="0.25">
      <c r="A6" s="13">
        <v>3200201</v>
      </c>
      <c r="B6" s="13">
        <v>32021</v>
      </c>
      <c r="C6" s="14" t="s">
        <v>39</v>
      </c>
      <c r="D6" s="14" t="s">
        <v>0</v>
      </c>
      <c r="E6" s="15">
        <v>29869</v>
      </c>
      <c r="F6" s="15">
        <v>9306</v>
      </c>
      <c r="G6" s="16">
        <f t="shared" si="3"/>
        <v>31.156048076601156</v>
      </c>
      <c r="H6" s="15">
        <v>6913</v>
      </c>
      <c r="I6" s="15">
        <v>4545</v>
      </c>
      <c r="J6" s="17">
        <f t="shared" si="4"/>
        <v>74.285407264130669</v>
      </c>
      <c r="K6" s="17">
        <f t="shared" si="5"/>
        <v>23.14439720111152</v>
      </c>
      <c r="L6" s="17">
        <f t="shared" si="0"/>
        <v>48.839458413926501</v>
      </c>
      <c r="M6" s="17">
        <f t="shared" si="1"/>
        <v>15.216445143794569</v>
      </c>
      <c r="N6" s="4">
        <v>4</v>
      </c>
      <c r="O6" s="7">
        <v>52.682154119809596</v>
      </c>
      <c r="P6" s="7">
        <v>33.415594637640197</v>
      </c>
      <c r="Q6" s="34">
        <v>28667862.829797201</v>
      </c>
      <c r="R6" s="42">
        <v>6281752.3511161404</v>
      </c>
      <c r="S6" s="46">
        <v>0.7174754840861477</v>
      </c>
      <c r="T6" s="56">
        <v>0.72553424582547921</v>
      </c>
      <c r="U6" s="2">
        <v>13.692480359147025</v>
      </c>
      <c r="V6" s="2">
        <v>86.307519640852973</v>
      </c>
      <c r="W6" s="58">
        <v>70.388076490438706</v>
      </c>
      <c r="X6" s="58">
        <v>29.611923509561304</v>
      </c>
      <c r="Y6" s="2">
        <v>81.116722783389449</v>
      </c>
      <c r="Z6" s="2">
        <v>18.883277216610551</v>
      </c>
      <c r="AA6" s="61">
        <v>7.7322647669931728</v>
      </c>
      <c r="AB6" s="64">
        <v>6.2045089999999998</v>
      </c>
      <c r="AC6" s="2">
        <v>3.149955634427684</v>
      </c>
      <c r="AD6" s="2">
        <f t="shared" si="2"/>
        <v>96.850044365572316</v>
      </c>
      <c r="AE6" s="67">
        <v>21.631205673758867</v>
      </c>
      <c r="AF6" s="67">
        <v>78.36879432624113</v>
      </c>
      <c r="AG6" s="7">
        <v>30.948832588176849</v>
      </c>
      <c r="AH6" s="7">
        <v>69.051167411823144</v>
      </c>
      <c r="AI6" s="45">
        <v>0</v>
      </c>
      <c r="AJ6" s="71">
        <v>758.47</v>
      </c>
      <c r="AK6" s="2">
        <v>48.979591836734691</v>
      </c>
      <c r="AL6" s="73">
        <v>0</v>
      </c>
    </row>
    <row r="7" spans="1:38" x14ac:dyDescent="0.25">
      <c r="A7" s="13">
        <v>3200300</v>
      </c>
      <c r="B7" s="13">
        <v>32025</v>
      </c>
      <c r="C7" s="14" t="s">
        <v>40</v>
      </c>
      <c r="D7" s="14" t="s">
        <v>4</v>
      </c>
      <c r="E7" s="15">
        <v>14670</v>
      </c>
      <c r="F7" s="15">
        <v>4376</v>
      </c>
      <c r="G7" s="16">
        <f t="shared" si="3"/>
        <v>29.829584185412404</v>
      </c>
      <c r="H7" s="15">
        <v>2735</v>
      </c>
      <c r="I7" s="15">
        <v>1471</v>
      </c>
      <c r="J7" s="17">
        <f t="shared" si="4"/>
        <v>62.5</v>
      </c>
      <c r="K7" s="17">
        <f t="shared" si="5"/>
        <v>18.643490115882756</v>
      </c>
      <c r="L7" s="17">
        <f t="shared" si="0"/>
        <v>33.615173674588668</v>
      </c>
      <c r="M7" s="17">
        <f t="shared" si="1"/>
        <v>10.027266530334016</v>
      </c>
      <c r="N7" s="4">
        <v>3</v>
      </c>
      <c r="O7" s="7">
        <v>39.644722954418995</v>
      </c>
      <c r="P7" s="7">
        <v>22.054595129212899</v>
      </c>
      <c r="Q7" s="34">
        <v>10144518.667686701</v>
      </c>
      <c r="R7" s="42">
        <v>1949597.5560924299</v>
      </c>
      <c r="S7" s="46">
        <v>0.73657300455382635</v>
      </c>
      <c r="T7" s="56">
        <v>0.73826698906166632</v>
      </c>
      <c r="U7" s="2">
        <v>4.0715607649599015</v>
      </c>
      <c r="V7" s="2">
        <v>95.928439235040102</v>
      </c>
      <c r="W7" s="58">
        <v>66.501854140914702</v>
      </c>
      <c r="X7" s="58">
        <v>33.498145859085291</v>
      </c>
      <c r="Y7" s="2">
        <v>66.933991363355943</v>
      </c>
      <c r="Z7" s="2">
        <v>33.066008636644042</v>
      </c>
      <c r="AA7" s="61">
        <v>4.6475358702432938</v>
      </c>
      <c r="AB7" s="64">
        <v>6.3914099999999996</v>
      </c>
      <c r="AC7" s="2">
        <v>2.9277218664226901</v>
      </c>
      <c r="AD7" s="2">
        <f t="shared" si="2"/>
        <v>97.072278133577313</v>
      </c>
      <c r="AE7" s="67">
        <v>30.804387568555757</v>
      </c>
      <c r="AF7" s="67">
        <v>69.195612431444246</v>
      </c>
      <c r="AG7" s="7">
        <v>32.195845697329375</v>
      </c>
      <c r="AH7" s="7">
        <v>67.804154302670625</v>
      </c>
      <c r="AI7" s="45">
        <v>0</v>
      </c>
      <c r="AJ7" s="71">
        <v>866.92</v>
      </c>
      <c r="AK7" s="2">
        <v>52.186177715091674</v>
      </c>
      <c r="AL7" s="73">
        <v>0.9415</v>
      </c>
    </row>
    <row r="8" spans="1:38" x14ac:dyDescent="0.25">
      <c r="A8" s="13">
        <v>3200359</v>
      </c>
      <c r="B8" s="13">
        <v>32024</v>
      </c>
      <c r="C8" s="14" t="s">
        <v>41</v>
      </c>
      <c r="D8" s="14" t="s">
        <v>3</v>
      </c>
      <c r="E8" s="15">
        <v>7911</v>
      </c>
      <c r="F8" s="15">
        <v>4526</v>
      </c>
      <c r="G8" s="16">
        <f t="shared" si="3"/>
        <v>57.211477689293389</v>
      </c>
      <c r="H8" s="15">
        <v>3728</v>
      </c>
      <c r="I8" s="15">
        <v>2712</v>
      </c>
      <c r="J8" s="17">
        <f t="shared" si="4"/>
        <v>82.368537339814409</v>
      </c>
      <c r="K8" s="17">
        <f t="shared" si="5"/>
        <v>47.124257363165214</v>
      </c>
      <c r="L8" s="17">
        <f t="shared" si="0"/>
        <v>59.920459566946526</v>
      </c>
      <c r="M8" s="17">
        <f t="shared" si="1"/>
        <v>34.281380356465682</v>
      </c>
      <c r="N8" s="4">
        <v>2</v>
      </c>
      <c r="O8" s="7">
        <v>60.155266236590499</v>
      </c>
      <c r="P8" s="7">
        <v>35.868562465268901</v>
      </c>
      <c r="Q8" s="34">
        <v>15920508.975806599</v>
      </c>
      <c r="R8" s="42">
        <v>3279420.3699906799</v>
      </c>
      <c r="S8" s="46">
        <v>0.67284977478962982</v>
      </c>
      <c r="T8" s="56">
        <v>0.68171050563154556</v>
      </c>
      <c r="U8" s="2">
        <v>37.305699481865283</v>
      </c>
      <c r="V8" s="2">
        <v>62.694300518134717</v>
      </c>
      <c r="W8" s="58">
        <v>57.937427578215527</v>
      </c>
      <c r="X8" s="58">
        <v>42.062572421784473</v>
      </c>
      <c r="Y8" s="2">
        <v>59.355210132412203</v>
      </c>
      <c r="Z8" s="2">
        <v>40.644789867587797</v>
      </c>
      <c r="AA8" s="61">
        <v>9.4146047073023542</v>
      </c>
      <c r="AB8" s="64">
        <v>5.1858510000000004</v>
      </c>
      <c r="AC8" s="2">
        <v>10.656436487638533</v>
      </c>
      <c r="AD8" s="2">
        <f t="shared" si="2"/>
        <v>89.34356351236147</v>
      </c>
      <c r="AE8" s="67">
        <v>23.906319045514802</v>
      </c>
      <c r="AF8" s="67">
        <v>76.093680954485194</v>
      </c>
      <c r="AG8" s="7">
        <v>16.266173752310536</v>
      </c>
      <c r="AH8" s="7">
        <v>83.733826247689464</v>
      </c>
      <c r="AI8" s="45">
        <v>0</v>
      </c>
      <c r="AJ8" s="71">
        <v>562.77</v>
      </c>
      <c r="AK8" s="2">
        <v>54.990215264187867</v>
      </c>
      <c r="AL8" s="73">
        <v>0.85950000000000004</v>
      </c>
    </row>
    <row r="9" spans="1:38" x14ac:dyDescent="0.25">
      <c r="A9" s="13">
        <v>3200409</v>
      </c>
      <c r="B9" s="13">
        <v>32025</v>
      </c>
      <c r="C9" s="14" t="s">
        <v>42</v>
      </c>
      <c r="D9" s="14" t="s">
        <v>4</v>
      </c>
      <c r="E9" s="15">
        <v>30285</v>
      </c>
      <c r="F9" s="15">
        <v>11683</v>
      </c>
      <c r="G9" s="16">
        <f t="shared" si="3"/>
        <v>38.576853227670469</v>
      </c>
      <c r="H9" s="15">
        <v>9605</v>
      </c>
      <c r="I9" s="15">
        <v>6715</v>
      </c>
      <c r="J9" s="17">
        <f t="shared" si="4"/>
        <v>82.213472566977657</v>
      </c>
      <c r="K9" s="17">
        <f t="shared" si="5"/>
        <v>31.71537064553409</v>
      </c>
      <c r="L9" s="17">
        <f t="shared" si="0"/>
        <v>57.476675511426855</v>
      </c>
      <c r="M9" s="17">
        <f t="shared" si="1"/>
        <v>22.172692752187551</v>
      </c>
      <c r="N9" s="4">
        <v>9</v>
      </c>
      <c r="O9" s="7">
        <v>61.493900633471597</v>
      </c>
      <c r="P9" s="7">
        <v>42.949672232266103</v>
      </c>
      <c r="Q9" s="34">
        <v>42010240.086723901</v>
      </c>
      <c r="R9" s="42">
        <v>10136378.042745801</v>
      </c>
      <c r="S9" s="46">
        <v>0.71201758315487285</v>
      </c>
      <c r="T9" s="56">
        <v>0.71044281060277481</v>
      </c>
      <c r="U9" s="2">
        <v>1.5736766809728182</v>
      </c>
      <c r="V9" s="2">
        <v>98.42632331902719</v>
      </c>
      <c r="W9" s="58">
        <v>26.612323183888755</v>
      </c>
      <c r="X9" s="58">
        <v>73.387676816111252</v>
      </c>
      <c r="Y9" s="2">
        <v>86.266094420600865</v>
      </c>
      <c r="Z9" s="2">
        <v>13.733905579399142</v>
      </c>
      <c r="AA9" s="61">
        <v>6.5655948159921751</v>
      </c>
      <c r="AB9" s="64">
        <v>6.7251830000000004</v>
      </c>
      <c r="AC9" s="2">
        <v>3.3828643692696807</v>
      </c>
      <c r="AD9" s="2">
        <f t="shared" si="2"/>
        <v>96.617135630730317</v>
      </c>
      <c r="AE9" s="67">
        <v>19.464178721218865</v>
      </c>
      <c r="AF9" s="67">
        <v>80.535821278781128</v>
      </c>
      <c r="AG9" s="7">
        <v>36.41160949868074</v>
      </c>
      <c r="AH9" s="7">
        <v>63.58839050131926</v>
      </c>
      <c r="AI9" s="45">
        <v>0</v>
      </c>
      <c r="AJ9" s="71">
        <v>703.72</v>
      </c>
      <c r="AK9" s="2">
        <v>35.685645549318359</v>
      </c>
      <c r="AL9" s="73">
        <v>0.87749999999999995</v>
      </c>
    </row>
    <row r="10" spans="1:38" x14ac:dyDescent="0.25">
      <c r="A10" s="13">
        <v>3200508</v>
      </c>
      <c r="B10" s="13">
        <v>32023</v>
      </c>
      <c r="C10" s="14" t="s">
        <v>43</v>
      </c>
      <c r="D10" s="14" t="s">
        <v>2</v>
      </c>
      <c r="E10" s="15">
        <v>7542</v>
      </c>
      <c r="F10" s="15">
        <v>3703</v>
      </c>
      <c r="G10" s="16">
        <f t="shared" si="3"/>
        <v>49.098382391938479</v>
      </c>
      <c r="H10" s="15">
        <v>3079</v>
      </c>
      <c r="I10" s="15">
        <v>2341</v>
      </c>
      <c r="J10" s="17">
        <f t="shared" si="4"/>
        <v>83.148798271671623</v>
      </c>
      <c r="K10" s="17">
        <f t="shared" si="5"/>
        <v>40.824714929726866</v>
      </c>
      <c r="L10" s="17">
        <f t="shared" si="0"/>
        <v>63.219011612206323</v>
      </c>
      <c r="M10" s="17">
        <f t="shared" si="1"/>
        <v>31.039512065765052</v>
      </c>
      <c r="N10" s="4">
        <v>0</v>
      </c>
      <c r="O10" s="7">
        <v>62.546947783381803</v>
      </c>
      <c r="P10" s="7">
        <v>40.825668150146598</v>
      </c>
      <c r="Q10" s="34">
        <v>13543427.2310884</v>
      </c>
      <c r="R10" s="42">
        <v>3053905.4149911902</v>
      </c>
      <c r="S10" s="46">
        <v>0.68884045534727401</v>
      </c>
      <c r="T10" s="56">
        <v>0.69067675715139809</v>
      </c>
      <c r="U10" s="2">
        <v>23.048327137546469</v>
      </c>
      <c r="V10" s="2">
        <v>76.951672862453535</v>
      </c>
      <c r="W10" s="58">
        <v>76.558603491271811</v>
      </c>
      <c r="X10" s="58">
        <v>23.441396508728179</v>
      </c>
      <c r="Y10" s="2">
        <v>74.845105328376704</v>
      </c>
      <c r="Z10" s="2">
        <v>25.154894671623296</v>
      </c>
      <c r="AA10" s="61">
        <v>5.751729159082636</v>
      </c>
      <c r="AB10" s="64">
        <v>6.1149310000000003</v>
      </c>
      <c r="AC10" s="2">
        <v>11.473565804274466</v>
      </c>
      <c r="AD10" s="2">
        <f t="shared" si="2"/>
        <v>88.526434195725528</v>
      </c>
      <c r="AE10" s="67">
        <v>23.926546043748314</v>
      </c>
      <c r="AF10" s="67">
        <v>76.073453956251683</v>
      </c>
      <c r="AG10" s="7">
        <v>17.607223476297968</v>
      </c>
      <c r="AH10" s="7">
        <v>82.392776523702025</v>
      </c>
      <c r="AI10" s="45">
        <v>1</v>
      </c>
      <c r="AJ10" s="71">
        <v>590.05999999999995</v>
      </c>
      <c r="AK10" s="2">
        <v>45.496535796766743</v>
      </c>
      <c r="AL10" s="73">
        <v>0.85899999999999999</v>
      </c>
    </row>
    <row r="11" spans="1:38" x14ac:dyDescent="0.25">
      <c r="A11" s="13">
        <v>3200607</v>
      </c>
      <c r="B11" s="13">
        <v>32029</v>
      </c>
      <c r="C11" s="14" t="s">
        <v>44</v>
      </c>
      <c r="D11" s="14" t="s">
        <v>8</v>
      </c>
      <c r="E11" s="15">
        <v>104942</v>
      </c>
      <c r="F11" s="15">
        <v>37317</v>
      </c>
      <c r="G11" s="16">
        <f t="shared" si="3"/>
        <v>35.559642469173447</v>
      </c>
      <c r="H11" s="15">
        <v>26423</v>
      </c>
      <c r="I11" s="15">
        <v>16499</v>
      </c>
      <c r="J11" s="17">
        <f t="shared" si="4"/>
        <v>70.806870863145491</v>
      </c>
      <c r="K11" s="17">
        <f t="shared" si="5"/>
        <v>25.178670122543885</v>
      </c>
      <c r="L11" s="17">
        <f t="shared" si="0"/>
        <v>44.213093228287377</v>
      </c>
      <c r="M11" s="17">
        <f t="shared" si="1"/>
        <v>15.722017876541328</v>
      </c>
      <c r="N11" s="4">
        <v>43</v>
      </c>
      <c r="O11" s="7">
        <v>48.312841433218104</v>
      </c>
      <c r="P11" s="7">
        <v>29.472727303952702</v>
      </c>
      <c r="Q11" s="34">
        <v>105423649.934504</v>
      </c>
      <c r="R11" s="42">
        <v>22217521.9160042</v>
      </c>
      <c r="S11" s="46">
        <v>0.72511007184326448</v>
      </c>
      <c r="T11" s="56">
        <v>0.72497451126197354</v>
      </c>
      <c r="U11" s="2">
        <v>4.7615622527512054</v>
      </c>
      <c r="V11" s="2">
        <v>95.238437747248796</v>
      </c>
      <c r="W11" s="58">
        <v>79.915525779201872</v>
      </c>
      <c r="X11" s="58">
        <v>20.084474220798135</v>
      </c>
      <c r="Y11" s="2">
        <v>90.318636265554204</v>
      </c>
      <c r="Z11" s="2">
        <v>9.681363734445803</v>
      </c>
      <c r="AA11" s="61">
        <v>7.5710766102225175</v>
      </c>
      <c r="AB11" s="64">
        <v>6.6604530000000004</v>
      </c>
      <c r="AC11" s="2">
        <v>4.0874524714828899</v>
      </c>
      <c r="AD11" s="2">
        <f t="shared" si="2"/>
        <v>95.912547528517109</v>
      </c>
      <c r="AE11" s="67">
        <v>24.490178738912562</v>
      </c>
      <c r="AF11" s="67">
        <v>75.509821261087438</v>
      </c>
      <c r="AG11" s="7">
        <v>41.41590983696247</v>
      </c>
      <c r="AH11" s="7">
        <v>58.58409016303753</v>
      </c>
      <c r="AI11" s="45">
        <v>1</v>
      </c>
      <c r="AJ11" s="71">
        <v>869.61</v>
      </c>
      <c r="AK11" s="2">
        <v>30.975303474257011</v>
      </c>
      <c r="AL11" s="73">
        <v>0.8851</v>
      </c>
    </row>
    <row r="12" spans="1:38" x14ac:dyDescent="0.25">
      <c r="A12" s="13">
        <v>3200706</v>
      </c>
      <c r="B12" s="13">
        <v>32023</v>
      </c>
      <c r="C12" s="14" t="s">
        <v>45</v>
      </c>
      <c r="D12" s="14" t="s">
        <v>2</v>
      </c>
      <c r="E12" s="15">
        <v>12270</v>
      </c>
      <c r="F12" s="15">
        <v>4327</v>
      </c>
      <c r="G12" s="16">
        <f t="shared" si="3"/>
        <v>35.26487367563162</v>
      </c>
      <c r="H12" s="15">
        <v>3098</v>
      </c>
      <c r="I12" s="15">
        <v>1744</v>
      </c>
      <c r="J12" s="17">
        <f t="shared" si="4"/>
        <v>71.59694938756644</v>
      </c>
      <c r="K12" s="17">
        <f t="shared" si="5"/>
        <v>25.248573757131215</v>
      </c>
      <c r="L12" s="17">
        <f t="shared" si="0"/>
        <v>40.305061243355674</v>
      </c>
      <c r="M12" s="17">
        <f t="shared" si="1"/>
        <v>14.213528932355338</v>
      </c>
      <c r="N12" s="4">
        <v>1</v>
      </c>
      <c r="O12" s="7">
        <v>48.026704845151698</v>
      </c>
      <c r="P12" s="7">
        <v>28.750541346350399</v>
      </c>
      <c r="Q12" s="34">
        <v>12151738.932993799</v>
      </c>
      <c r="R12" s="42">
        <v>2513052.0894682198</v>
      </c>
      <c r="S12" s="46">
        <v>0.69939948501337013</v>
      </c>
      <c r="T12" s="56">
        <v>0.70566551438109582</v>
      </c>
      <c r="U12" s="2">
        <v>7.854050711193568</v>
      </c>
      <c r="V12" s="2">
        <v>92.145949288806435</v>
      </c>
      <c r="W12" s="58">
        <v>67.703795892968259</v>
      </c>
      <c r="X12" s="58">
        <v>32.296204107031734</v>
      </c>
      <c r="Y12" s="2">
        <v>79.282622139764996</v>
      </c>
      <c r="Z12" s="2">
        <v>20.717377860235004</v>
      </c>
      <c r="AA12" s="61">
        <v>9.3770279039584672</v>
      </c>
      <c r="AB12" s="64">
        <v>5.9723290000000002</v>
      </c>
      <c r="AC12" s="2">
        <v>4.1366906474820144</v>
      </c>
      <c r="AD12" s="2">
        <f t="shared" si="2"/>
        <v>95.863309352517987</v>
      </c>
      <c r="AE12" s="67">
        <v>22.463600647099607</v>
      </c>
      <c r="AF12" s="67">
        <v>77.536399352900389</v>
      </c>
      <c r="AG12" s="7">
        <v>43.724279835390945</v>
      </c>
      <c r="AH12" s="7">
        <v>56.275720164609055</v>
      </c>
      <c r="AI12" s="45">
        <v>0</v>
      </c>
      <c r="AJ12" s="71">
        <v>914.53</v>
      </c>
      <c r="AK12" s="2">
        <v>44.042553191489361</v>
      </c>
      <c r="AL12" s="73">
        <v>0.86799999999999999</v>
      </c>
    </row>
    <row r="13" spans="1:38" x14ac:dyDescent="0.25">
      <c r="A13" s="13">
        <v>3200805</v>
      </c>
      <c r="B13" s="13">
        <v>32024</v>
      </c>
      <c r="C13" s="14" t="s">
        <v>46</v>
      </c>
      <c r="D13" s="14" t="s">
        <v>3</v>
      </c>
      <c r="E13" s="15">
        <v>31263</v>
      </c>
      <c r="F13" s="15">
        <v>13222</v>
      </c>
      <c r="G13" s="16">
        <f t="shared" si="3"/>
        <v>42.292806192623864</v>
      </c>
      <c r="H13" s="15">
        <v>8748</v>
      </c>
      <c r="I13" s="15">
        <v>5171</v>
      </c>
      <c r="J13" s="17">
        <f t="shared" si="4"/>
        <v>66.16245651187414</v>
      </c>
      <c r="K13" s="17">
        <f t="shared" si="5"/>
        <v>27.981959504845982</v>
      </c>
      <c r="L13" s="17">
        <f t="shared" si="0"/>
        <v>39.109060656481617</v>
      </c>
      <c r="M13" s="17">
        <f t="shared" si="1"/>
        <v>16.540319227201483</v>
      </c>
      <c r="N13" s="4">
        <v>43</v>
      </c>
      <c r="O13" s="7">
        <v>43.710856847527104</v>
      </c>
      <c r="P13" s="7">
        <v>24.510825301577899</v>
      </c>
      <c r="Q13" s="34">
        <v>33795215.317702398</v>
      </c>
      <c r="R13" s="42">
        <v>6546718.3348824698</v>
      </c>
      <c r="S13" s="46">
        <v>0.72889517119564795</v>
      </c>
      <c r="T13" s="56">
        <v>0.73254826595072353</v>
      </c>
      <c r="U13" s="2">
        <v>9.6724171351037018</v>
      </c>
      <c r="V13" s="2">
        <v>90.3275828648963</v>
      </c>
      <c r="W13" s="58">
        <v>84.685736524615692</v>
      </c>
      <c r="X13" s="58">
        <v>15.314263475384315</v>
      </c>
      <c r="Y13" s="2">
        <v>87.109905020352784</v>
      </c>
      <c r="Z13" s="2">
        <v>12.890094979647218</v>
      </c>
      <c r="AA13" s="61">
        <v>11.388569637446452</v>
      </c>
      <c r="AB13" s="64">
        <v>6.204453</v>
      </c>
      <c r="AC13" s="2">
        <v>4.2835130970724196</v>
      </c>
      <c r="AD13" s="2">
        <f t="shared" si="2"/>
        <v>95.716486902927585</v>
      </c>
      <c r="AE13" s="67">
        <v>26.387838451066404</v>
      </c>
      <c r="AF13" s="67">
        <v>73.612161548933599</v>
      </c>
      <c r="AG13" s="7">
        <v>32.61679564345085</v>
      </c>
      <c r="AH13" s="7">
        <v>67.383204356549157</v>
      </c>
      <c r="AI13" s="45">
        <v>0</v>
      </c>
      <c r="AJ13" s="71">
        <v>804.88</v>
      </c>
      <c r="AK13" s="2">
        <v>42.609637249593938</v>
      </c>
      <c r="AL13" s="73">
        <v>0.89319999999999999</v>
      </c>
    </row>
    <row r="14" spans="1:38" x14ac:dyDescent="0.25">
      <c r="A14" s="13">
        <v>3200904</v>
      </c>
      <c r="B14" s="13">
        <v>32028</v>
      </c>
      <c r="C14" s="14" t="s">
        <v>47</v>
      </c>
      <c r="D14" s="14" t="s">
        <v>7</v>
      </c>
      <c r="E14" s="15">
        <v>45301</v>
      </c>
      <c r="F14" s="15">
        <v>22126</v>
      </c>
      <c r="G14" s="16">
        <f t="shared" si="3"/>
        <v>48.842188914152004</v>
      </c>
      <c r="H14" s="15">
        <v>14457</v>
      </c>
      <c r="I14" s="15">
        <v>8439</v>
      </c>
      <c r="J14" s="17">
        <f t="shared" si="4"/>
        <v>65.339419687245766</v>
      </c>
      <c r="K14" s="17">
        <f t="shared" si="5"/>
        <v>31.913202799055206</v>
      </c>
      <c r="L14" s="17">
        <f t="shared" si="0"/>
        <v>38.140649010214226</v>
      </c>
      <c r="M14" s="17">
        <f t="shared" si="1"/>
        <v>18.628727842652477</v>
      </c>
      <c r="N14" s="4">
        <v>14</v>
      </c>
      <c r="O14" s="7">
        <v>42.2211472112145</v>
      </c>
      <c r="P14" s="7">
        <v>21.373188916249202</v>
      </c>
      <c r="Q14" s="34">
        <v>54626287.072326504</v>
      </c>
      <c r="R14" s="42">
        <v>9553022.5173531398</v>
      </c>
      <c r="S14" s="46">
        <v>0.7209059345533213</v>
      </c>
      <c r="T14" s="56">
        <v>0.7230557604544483</v>
      </c>
      <c r="U14" s="2">
        <v>21.014839636189564</v>
      </c>
      <c r="V14" s="2">
        <v>78.985160363810436</v>
      </c>
      <c r="W14" s="58">
        <v>66.867107636800966</v>
      </c>
      <c r="X14" s="58">
        <v>33.132892363199041</v>
      </c>
      <c r="Y14" s="2">
        <v>72.415031115366205</v>
      </c>
      <c r="Z14" s="2">
        <v>27.584968884633799</v>
      </c>
      <c r="AA14" s="61">
        <v>12.11637613552664</v>
      </c>
      <c r="AB14" s="64">
        <v>5.7978050000000003</v>
      </c>
      <c r="AC14" s="2">
        <v>5.523091423185674</v>
      </c>
      <c r="AD14" s="2">
        <f t="shared" si="2"/>
        <v>94.476908576814324</v>
      </c>
      <c r="AE14" s="67">
        <v>28.663111271806923</v>
      </c>
      <c r="AF14" s="67">
        <v>71.336888728193074</v>
      </c>
      <c r="AG14" s="7">
        <v>31.346578366445915</v>
      </c>
      <c r="AH14" s="7">
        <v>68.653421633554075</v>
      </c>
      <c r="AI14" s="45">
        <v>0</v>
      </c>
      <c r="AJ14" s="71">
        <v>817.62</v>
      </c>
      <c r="AK14" s="2">
        <v>46.245954692556637</v>
      </c>
      <c r="AL14" s="73">
        <v>0.90480000000000005</v>
      </c>
    </row>
    <row r="15" spans="1:38" x14ac:dyDescent="0.25">
      <c r="A15" s="13">
        <v>3201001</v>
      </c>
      <c r="B15" s="13">
        <v>32027</v>
      </c>
      <c r="C15" s="14" t="s">
        <v>48</v>
      </c>
      <c r="D15" s="14" t="s">
        <v>6</v>
      </c>
      <c r="E15" s="15">
        <v>15146</v>
      </c>
      <c r="F15" s="15">
        <v>8092</v>
      </c>
      <c r="G15" s="16">
        <f t="shared" si="3"/>
        <v>53.426647299617059</v>
      </c>
      <c r="H15" s="15">
        <v>6541</v>
      </c>
      <c r="I15" s="15">
        <v>4769</v>
      </c>
      <c r="J15" s="17">
        <f t="shared" si="4"/>
        <v>80.832921403855664</v>
      </c>
      <c r="K15" s="17">
        <f t="shared" si="5"/>
        <v>43.186319820414631</v>
      </c>
      <c r="L15" s="17">
        <f t="shared" si="0"/>
        <v>58.934750370736531</v>
      </c>
      <c r="M15" s="17">
        <f t="shared" si="1"/>
        <v>31.486861217483163</v>
      </c>
      <c r="N15" s="4">
        <v>3</v>
      </c>
      <c r="O15" s="7">
        <v>60.435112602845194</v>
      </c>
      <c r="P15" s="7">
        <v>39.594737389954496</v>
      </c>
      <c r="Q15" s="34">
        <v>28596570.642694298</v>
      </c>
      <c r="R15" s="42">
        <v>6472348.7426741002</v>
      </c>
      <c r="S15" s="46">
        <v>0.6975385074328263</v>
      </c>
      <c r="T15" s="56">
        <v>0.70049951834083135</v>
      </c>
      <c r="U15" s="2">
        <v>18.574297188755022</v>
      </c>
      <c r="V15" s="2">
        <v>81.425702811244989</v>
      </c>
      <c r="W15" s="58">
        <v>67.86440677966101</v>
      </c>
      <c r="X15" s="58">
        <v>32.135593220338983</v>
      </c>
      <c r="Y15" s="2">
        <v>78.413654618473899</v>
      </c>
      <c r="Z15" s="2">
        <v>21.586345381526105</v>
      </c>
      <c r="AA15" s="61">
        <v>9.0432960893854748</v>
      </c>
      <c r="AB15" s="64">
        <v>5.9175680000000002</v>
      </c>
      <c r="AC15" s="2">
        <v>8.2432432432432439</v>
      </c>
      <c r="AD15" s="2">
        <f t="shared" si="2"/>
        <v>91.756756756756758</v>
      </c>
      <c r="AE15" s="67">
        <v>25.778546712802768</v>
      </c>
      <c r="AF15" s="67">
        <v>74.221453287197235</v>
      </c>
      <c r="AG15" s="7">
        <v>21.476510067114095</v>
      </c>
      <c r="AH15" s="7">
        <v>78.523489932885909</v>
      </c>
      <c r="AI15" s="45">
        <v>0</v>
      </c>
      <c r="AJ15" s="71">
        <v>596.21</v>
      </c>
      <c r="AK15" s="2">
        <v>38.379530916844352</v>
      </c>
      <c r="AL15" s="73">
        <v>0.89639999999999997</v>
      </c>
    </row>
    <row r="16" spans="1:38" x14ac:dyDescent="0.25">
      <c r="A16" s="13">
        <v>3201100</v>
      </c>
      <c r="B16" s="13">
        <v>32021</v>
      </c>
      <c r="C16" s="14" t="s">
        <v>49</v>
      </c>
      <c r="D16" s="14" t="s">
        <v>0</v>
      </c>
      <c r="E16" s="15">
        <v>9988</v>
      </c>
      <c r="F16" s="15">
        <v>4843</v>
      </c>
      <c r="G16" s="16">
        <f t="shared" si="3"/>
        <v>48.488185822987582</v>
      </c>
      <c r="H16" s="15">
        <v>3422</v>
      </c>
      <c r="I16" s="15">
        <v>2379</v>
      </c>
      <c r="J16" s="17">
        <f t="shared" si="4"/>
        <v>70.658682634730539</v>
      </c>
      <c r="K16" s="17">
        <f t="shared" si="5"/>
        <v>34.261113336003199</v>
      </c>
      <c r="L16" s="17">
        <f t="shared" si="0"/>
        <v>49.122444765641134</v>
      </c>
      <c r="M16" s="17">
        <f t="shared" si="1"/>
        <v>23.818582298758511</v>
      </c>
      <c r="N16" s="4">
        <v>0</v>
      </c>
      <c r="O16" s="7">
        <v>50.947049063017602</v>
      </c>
      <c r="P16" s="7">
        <v>32.441670970003102</v>
      </c>
      <c r="Q16" s="34">
        <v>14427870.9175363</v>
      </c>
      <c r="R16" s="42">
        <v>3173848.9446660499</v>
      </c>
      <c r="S16" s="46">
        <v>0.7270379290136405</v>
      </c>
      <c r="T16" s="56">
        <v>0.73567265543651728</v>
      </c>
      <c r="U16" s="2">
        <v>1.784037558685446</v>
      </c>
      <c r="V16" s="2">
        <v>98.215962441314559</v>
      </c>
      <c r="W16" s="58">
        <v>98.637218045112789</v>
      </c>
      <c r="X16" s="58">
        <v>1.362781954887218</v>
      </c>
      <c r="Y16" s="2">
        <v>98.591549295774655</v>
      </c>
      <c r="Z16" s="2">
        <v>1.4084507042253522</v>
      </c>
      <c r="AA16" s="61">
        <v>4.9276169265033403</v>
      </c>
      <c r="AB16" s="64">
        <v>6.8585010000000004</v>
      </c>
      <c r="AC16" s="2">
        <v>3.863845446182153</v>
      </c>
      <c r="AD16" s="2">
        <f t="shared" si="2"/>
        <v>96.136154553817846</v>
      </c>
      <c r="AE16" s="67">
        <v>24.137931034482758</v>
      </c>
      <c r="AF16" s="67">
        <v>75.862068965517238</v>
      </c>
      <c r="AG16" s="7">
        <v>39.093242087254069</v>
      </c>
      <c r="AH16" s="7">
        <v>60.906757912745931</v>
      </c>
      <c r="AI16" s="45">
        <v>0</v>
      </c>
      <c r="AJ16" s="71">
        <v>764.55</v>
      </c>
      <c r="AK16" s="2">
        <v>31.901840490797547</v>
      </c>
      <c r="AL16" s="73">
        <v>0.85880000000000001</v>
      </c>
    </row>
    <row r="17" spans="1:38" x14ac:dyDescent="0.25">
      <c r="A17" s="13">
        <v>3201159</v>
      </c>
      <c r="B17" s="13">
        <v>32030</v>
      </c>
      <c r="C17" s="14" t="s">
        <v>50</v>
      </c>
      <c r="D17" s="14" t="s">
        <v>9</v>
      </c>
      <c r="E17" s="15">
        <v>12450</v>
      </c>
      <c r="F17" s="15">
        <v>6242</v>
      </c>
      <c r="G17" s="16">
        <f t="shared" si="3"/>
        <v>50.136546184738947</v>
      </c>
      <c r="H17" s="15">
        <v>5518</v>
      </c>
      <c r="I17" s="15">
        <v>4010</v>
      </c>
      <c r="J17" s="17">
        <f t="shared" si="4"/>
        <v>88.401153476449849</v>
      </c>
      <c r="K17" s="17">
        <f t="shared" si="5"/>
        <v>44.321285140562253</v>
      </c>
      <c r="L17" s="17">
        <f t="shared" si="0"/>
        <v>64.242230054469715</v>
      </c>
      <c r="M17" s="17">
        <f t="shared" si="1"/>
        <v>32.208835341365457</v>
      </c>
      <c r="N17" s="4">
        <v>1</v>
      </c>
      <c r="O17" s="7">
        <v>61.930156501545198</v>
      </c>
      <c r="P17" s="7">
        <v>27.8270123522719</v>
      </c>
      <c r="Q17" s="34">
        <v>22604488.643105298</v>
      </c>
      <c r="R17" s="42">
        <v>3508802.42124708</v>
      </c>
      <c r="S17" s="46">
        <v>0.68173111198188674</v>
      </c>
      <c r="T17" s="56">
        <v>0.67781567125968389</v>
      </c>
      <c r="U17" s="2">
        <v>28.029197080291972</v>
      </c>
      <c r="V17" s="2">
        <v>71.970802919708035</v>
      </c>
      <c r="W17" s="58">
        <v>19.34846989141165</v>
      </c>
      <c r="X17" s="58">
        <v>80.651530108588361</v>
      </c>
      <c r="Y17" s="2">
        <v>24.282238442822386</v>
      </c>
      <c r="Z17" s="2">
        <v>75.717761557177624</v>
      </c>
      <c r="AA17" s="61">
        <v>9.3118383060635228</v>
      </c>
      <c r="AB17" s="64">
        <v>4.996918</v>
      </c>
      <c r="AC17" s="2">
        <v>12.278820375335121</v>
      </c>
      <c r="AD17" s="2">
        <f t="shared" si="2"/>
        <v>87.721179624664884</v>
      </c>
      <c r="AE17" s="67">
        <v>30.759371996155078</v>
      </c>
      <c r="AF17" s="67">
        <v>69.240628003844918</v>
      </c>
      <c r="AG17" s="7">
        <v>6.8229166666666661</v>
      </c>
      <c r="AH17" s="7">
        <v>93.177083333333329</v>
      </c>
      <c r="AI17" s="45">
        <v>0</v>
      </c>
      <c r="AJ17" s="71">
        <v>431</v>
      </c>
      <c r="AK17" s="2">
        <v>60.963855421686752</v>
      </c>
      <c r="AL17" s="73">
        <v>0.81130000000000002</v>
      </c>
    </row>
    <row r="18" spans="1:38" x14ac:dyDescent="0.25">
      <c r="A18" s="13">
        <v>3201209</v>
      </c>
      <c r="B18" s="13">
        <v>32023</v>
      </c>
      <c r="C18" s="14" t="s">
        <v>51</v>
      </c>
      <c r="D18" s="14" t="s">
        <v>2</v>
      </c>
      <c r="E18" s="15">
        <v>212172</v>
      </c>
      <c r="F18" s="15">
        <v>60510</v>
      </c>
      <c r="G18" s="16">
        <f t="shared" si="3"/>
        <v>28.519314518409594</v>
      </c>
      <c r="H18" s="15">
        <v>42662</v>
      </c>
      <c r="I18" s="15">
        <v>27398</v>
      </c>
      <c r="J18" s="17">
        <f t="shared" si="4"/>
        <v>70.504048917534291</v>
      </c>
      <c r="K18" s="17">
        <f t="shared" si="5"/>
        <v>20.107271459004959</v>
      </c>
      <c r="L18" s="17">
        <f t="shared" si="0"/>
        <v>45.278466369195172</v>
      </c>
      <c r="M18" s="17">
        <f t="shared" si="1"/>
        <v>12.913108232943085</v>
      </c>
      <c r="N18" s="4">
        <v>159</v>
      </c>
      <c r="O18" s="7">
        <v>49.9715245243979</v>
      </c>
      <c r="P18" s="7">
        <v>33.6441276248176</v>
      </c>
      <c r="Q18" s="34">
        <v>176814752.33570799</v>
      </c>
      <c r="R18" s="42">
        <v>41124913.128999799</v>
      </c>
      <c r="S18" s="46">
        <v>0.72310418017294575</v>
      </c>
      <c r="T18" s="56">
        <v>0.73102226907951928</v>
      </c>
      <c r="U18" s="2">
        <v>1.9778381768764373</v>
      </c>
      <c r="V18" s="2">
        <v>98.022161823123568</v>
      </c>
      <c r="W18" s="58">
        <v>90.971842249252916</v>
      </c>
      <c r="X18" s="58">
        <v>9.028157750747086</v>
      </c>
      <c r="Y18" s="2">
        <v>93.481078820823754</v>
      </c>
      <c r="Z18" s="2">
        <v>6.5189211791762487</v>
      </c>
      <c r="AA18" s="61">
        <v>8.0975771029140891</v>
      </c>
      <c r="AB18" s="64">
        <v>6.4402309999999998</v>
      </c>
      <c r="AC18" s="2">
        <v>4.2911973824954384</v>
      </c>
      <c r="AD18" s="2">
        <f t="shared" si="2"/>
        <v>95.70880261750456</v>
      </c>
      <c r="AE18" s="67">
        <v>21.715418939018345</v>
      </c>
      <c r="AF18" s="67">
        <v>78.284581060981651</v>
      </c>
      <c r="AG18" s="7">
        <v>40.418569254185691</v>
      </c>
      <c r="AH18" s="7">
        <v>59.581430745814309</v>
      </c>
      <c r="AI18" s="45">
        <v>1</v>
      </c>
      <c r="AJ18" s="71">
        <v>827.78</v>
      </c>
      <c r="AK18" s="2">
        <v>39.735602492022487</v>
      </c>
      <c r="AL18" s="73">
        <v>0.89890000000000003</v>
      </c>
    </row>
    <row r="19" spans="1:38" x14ac:dyDescent="0.25">
      <c r="A19" s="13">
        <v>3201308</v>
      </c>
      <c r="B19" s="13">
        <v>32026</v>
      </c>
      <c r="C19" s="14" t="s">
        <v>52</v>
      </c>
      <c r="D19" s="14" t="s">
        <v>5</v>
      </c>
      <c r="E19" s="15">
        <v>386495</v>
      </c>
      <c r="F19" s="15">
        <v>134953</v>
      </c>
      <c r="G19" s="16">
        <f t="shared" si="3"/>
        <v>34.91713993712726</v>
      </c>
      <c r="H19" s="15">
        <v>108746</v>
      </c>
      <c r="I19" s="15">
        <v>79907</v>
      </c>
      <c r="J19" s="17">
        <f t="shared" si="4"/>
        <v>80.580646595481383</v>
      </c>
      <c r="K19" s="17">
        <f t="shared" si="5"/>
        <v>28.136457133986209</v>
      </c>
      <c r="L19" s="17">
        <f t="shared" si="0"/>
        <v>59.210984564996707</v>
      </c>
      <c r="M19" s="17">
        <f t="shared" si="1"/>
        <v>20.67478233871072</v>
      </c>
      <c r="N19" s="4">
        <v>141</v>
      </c>
      <c r="O19" s="7">
        <v>62.534466962255998</v>
      </c>
      <c r="P19" s="7">
        <v>46.993407801801503</v>
      </c>
      <c r="Q19" s="34">
        <v>493481346.12672102</v>
      </c>
      <c r="R19" s="42">
        <v>128111481.055236</v>
      </c>
      <c r="S19" s="46">
        <v>0.6853613114377336</v>
      </c>
      <c r="T19" s="56">
        <v>0.68820813982781825</v>
      </c>
      <c r="U19" s="2">
        <v>2.3746649850228598</v>
      </c>
      <c r="V19" s="2">
        <v>97.625335014977139</v>
      </c>
      <c r="W19" s="58">
        <v>75.047717512327026</v>
      </c>
      <c r="X19" s="58">
        <v>24.952282487672974</v>
      </c>
      <c r="Y19" s="2">
        <v>94.74814756424405</v>
      </c>
      <c r="Z19" s="2">
        <v>5.2518524357559517</v>
      </c>
      <c r="AA19" s="61">
        <v>7.447157413795054</v>
      </c>
      <c r="AB19" s="64">
        <v>6.741028</v>
      </c>
      <c r="AC19" s="2">
        <v>7.4054765273950496</v>
      </c>
      <c r="AD19" s="2">
        <f t="shared" si="2"/>
        <v>92.594523472604948</v>
      </c>
      <c r="AE19" s="67">
        <v>17.868443087593459</v>
      </c>
      <c r="AF19" s="67">
        <v>82.131556912406538</v>
      </c>
      <c r="AG19" s="7">
        <v>39.790163390561503</v>
      </c>
      <c r="AH19" s="7">
        <v>60.209836609438504</v>
      </c>
      <c r="AI19" s="45">
        <v>3</v>
      </c>
      <c r="AJ19" s="71">
        <v>770.95</v>
      </c>
      <c r="AK19" s="2">
        <v>34.250695541018125</v>
      </c>
      <c r="AL19" s="73">
        <v>0.83079999999999998</v>
      </c>
    </row>
    <row r="20" spans="1:38" x14ac:dyDescent="0.25">
      <c r="A20" s="13">
        <v>3201407</v>
      </c>
      <c r="B20" s="13">
        <v>32023</v>
      </c>
      <c r="C20" s="14" t="s">
        <v>53</v>
      </c>
      <c r="D20" s="14" t="s">
        <v>2</v>
      </c>
      <c r="E20" s="15">
        <v>37956</v>
      </c>
      <c r="F20" s="15">
        <v>9363</v>
      </c>
      <c r="G20" s="16">
        <f t="shared" si="3"/>
        <v>24.668036674043631</v>
      </c>
      <c r="H20" s="15">
        <v>5909</v>
      </c>
      <c r="I20" s="15">
        <v>3610</v>
      </c>
      <c r="J20" s="17">
        <f t="shared" si="4"/>
        <v>63.110114279611238</v>
      </c>
      <c r="K20" s="17">
        <f t="shared" si="5"/>
        <v>15.568026135525345</v>
      </c>
      <c r="L20" s="17">
        <f t="shared" si="0"/>
        <v>38.556018370180503</v>
      </c>
      <c r="M20" s="17">
        <f t="shared" si="1"/>
        <v>9.5110127516071241</v>
      </c>
      <c r="N20" s="4">
        <v>20</v>
      </c>
      <c r="O20" s="7">
        <v>41.5351467110427</v>
      </c>
      <c r="P20" s="7">
        <v>23.300372768372299</v>
      </c>
      <c r="Q20" s="34">
        <v>22740474.233164199</v>
      </c>
      <c r="R20" s="42">
        <v>4407034.6117636301</v>
      </c>
      <c r="S20" s="46">
        <v>0.74029531941426008</v>
      </c>
      <c r="T20" s="56">
        <v>0.74501891951472288</v>
      </c>
      <c r="U20" s="2">
        <v>14.063400576368876</v>
      </c>
      <c r="V20" s="2">
        <v>85.936599423631122</v>
      </c>
      <c r="W20" s="58">
        <v>80.474399768585485</v>
      </c>
      <c r="X20" s="58">
        <v>19.525600231414522</v>
      </c>
      <c r="Y20" s="2">
        <v>81.700288184438037</v>
      </c>
      <c r="Z20" s="2">
        <v>18.29971181556196</v>
      </c>
      <c r="AA20" s="61">
        <v>8.9312075583111898</v>
      </c>
      <c r="AB20" s="64">
        <v>6.0118400000000003</v>
      </c>
      <c r="AC20" s="2">
        <v>3.4360189573459716</v>
      </c>
      <c r="AD20" s="2">
        <f t="shared" si="2"/>
        <v>96.563981042654035</v>
      </c>
      <c r="AE20" s="67">
        <v>30.268076471216492</v>
      </c>
      <c r="AF20" s="67">
        <v>69.731923528783511</v>
      </c>
      <c r="AG20" s="7">
        <v>36.344389555398735</v>
      </c>
      <c r="AH20" s="7">
        <v>63.655610444601272</v>
      </c>
      <c r="AI20" s="45">
        <v>0</v>
      </c>
      <c r="AJ20" s="71">
        <v>853.43</v>
      </c>
      <c r="AK20" s="2">
        <v>55.766793409378955</v>
      </c>
      <c r="AL20" s="73">
        <v>0.81969999999999998</v>
      </c>
    </row>
    <row r="21" spans="1:38" x14ac:dyDescent="0.25">
      <c r="A21" s="13">
        <v>3201506</v>
      </c>
      <c r="B21" s="13">
        <v>32024</v>
      </c>
      <c r="C21" s="14" t="s">
        <v>54</v>
      </c>
      <c r="D21" s="14" t="s">
        <v>3</v>
      </c>
      <c r="E21" s="15">
        <v>124283</v>
      </c>
      <c r="F21" s="15">
        <v>35498</v>
      </c>
      <c r="G21" s="16">
        <f t="shared" si="3"/>
        <v>28.562232968306205</v>
      </c>
      <c r="H21" s="15">
        <v>23430</v>
      </c>
      <c r="I21" s="15">
        <v>8416</v>
      </c>
      <c r="J21" s="17">
        <f t="shared" si="4"/>
        <v>66.0037185193532</v>
      </c>
      <c r="K21" s="17">
        <f t="shared" si="5"/>
        <v>18.852135851242728</v>
      </c>
      <c r="L21" s="17">
        <f t="shared" si="0"/>
        <v>23.708377936785173</v>
      </c>
      <c r="M21" s="17">
        <f t="shared" si="1"/>
        <v>6.7716421393110888</v>
      </c>
      <c r="N21" s="4">
        <v>167</v>
      </c>
      <c r="O21" s="7">
        <v>34.260861078885199</v>
      </c>
      <c r="P21" s="7">
        <v>8.5901014789974699</v>
      </c>
      <c r="Q21" s="34">
        <v>71116586.685254797</v>
      </c>
      <c r="R21" s="42">
        <v>6159858.6756271804</v>
      </c>
      <c r="S21" s="46">
        <v>0.75210578273019257</v>
      </c>
      <c r="T21" s="56">
        <v>0.75183035424546762</v>
      </c>
      <c r="U21" s="2">
        <v>4.6783625730994149</v>
      </c>
      <c r="V21" s="2">
        <v>95.32163742690058</v>
      </c>
      <c r="W21" s="58">
        <v>92.162181978150898</v>
      </c>
      <c r="X21" s="58">
        <v>7.8378180218491096</v>
      </c>
      <c r="Y21" s="2">
        <v>92.097953216374279</v>
      </c>
      <c r="Z21" s="2">
        <v>7.9020467836257309</v>
      </c>
      <c r="AA21" s="61">
        <v>7.5579523502897619</v>
      </c>
      <c r="AB21" s="64">
        <v>6.559285</v>
      </c>
      <c r="AC21" s="2">
        <v>3.8441504323367015</v>
      </c>
      <c r="AD21" s="2">
        <f t="shared" si="2"/>
        <v>96.155849567663296</v>
      </c>
      <c r="AE21" s="67">
        <v>27.071947715364246</v>
      </c>
      <c r="AF21" s="67">
        <v>72.928052284635754</v>
      </c>
      <c r="AG21" s="7">
        <v>42.632674297606663</v>
      </c>
      <c r="AH21" s="7">
        <v>57.367325702393337</v>
      </c>
      <c r="AI21" s="45">
        <v>0</v>
      </c>
      <c r="AJ21" s="71">
        <v>890.98</v>
      </c>
      <c r="AK21" s="2">
        <v>44.193817878028405</v>
      </c>
      <c r="AL21" s="73">
        <v>0.90349999999999997</v>
      </c>
    </row>
    <row r="22" spans="1:38" x14ac:dyDescent="0.25">
      <c r="A22" s="13">
        <v>3201605</v>
      </c>
      <c r="B22" s="13">
        <v>32027</v>
      </c>
      <c r="C22" s="14" t="s">
        <v>55</v>
      </c>
      <c r="D22" s="14" t="s">
        <v>6</v>
      </c>
      <c r="E22" s="15">
        <v>31479</v>
      </c>
      <c r="F22" s="15">
        <v>17295</v>
      </c>
      <c r="G22" s="16">
        <f t="shared" si="3"/>
        <v>54.941389497760404</v>
      </c>
      <c r="H22" s="15">
        <v>12726</v>
      </c>
      <c r="I22" s="15">
        <v>8030</v>
      </c>
      <c r="J22" s="17">
        <f t="shared" si="4"/>
        <v>73.58196010407633</v>
      </c>
      <c r="K22" s="17">
        <f t="shared" si="5"/>
        <v>40.426951300867245</v>
      </c>
      <c r="L22" s="17">
        <f t="shared" si="0"/>
        <v>46.429603931772192</v>
      </c>
      <c r="M22" s="17">
        <f t="shared" si="1"/>
        <v>25.509069538422441</v>
      </c>
      <c r="N22" s="4">
        <v>1</v>
      </c>
      <c r="O22" s="7">
        <v>50.686697909304101</v>
      </c>
      <c r="P22" s="7">
        <v>31.068010774847998</v>
      </c>
      <c r="Q22" s="34">
        <v>51260555.773676202</v>
      </c>
      <c r="R22" s="42">
        <v>10854319.033287199</v>
      </c>
      <c r="S22" s="46">
        <v>0.70456759056912543</v>
      </c>
      <c r="T22" s="56">
        <v>0.71121575806790804</v>
      </c>
      <c r="U22" s="2">
        <v>11.344272641211738</v>
      </c>
      <c r="V22" s="2">
        <v>88.655727358788255</v>
      </c>
      <c r="W22" s="58">
        <v>26.671014020215196</v>
      </c>
      <c r="X22" s="58">
        <v>73.328985979784818</v>
      </c>
      <c r="Y22" s="2">
        <v>83.165036289050178</v>
      </c>
      <c r="Z22" s="2">
        <v>16.834963710949825</v>
      </c>
      <c r="AA22" s="61">
        <v>11.781794706262104</v>
      </c>
      <c r="AB22" s="64">
        <v>6.2473280000000004</v>
      </c>
      <c r="AC22" s="2">
        <v>4.5655050727834139</v>
      </c>
      <c r="AD22" s="2">
        <f t="shared" si="2"/>
        <v>95.434494927216591</v>
      </c>
      <c r="AE22" s="67">
        <v>25.521827117664063</v>
      </c>
      <c r="AF22" s="67">
        <v>74.47817288233594</v>
      </c>
      <c r="AG22" s="7">
        <v>32.96329859537834</v>
      </c>
      <c r="AH22" s="7">
        <v>67.036701404621653</v>
      </c>
      <c r="AI22" s="45">
        <v>0</v>
      </c>
      <c r="AJ22" s="71">
        <v>742.78</v>
      </c>
      <c r="AK22" s="2">
        <v>33.727810650887577</v>
      </c>
      <c r="AL22" s="73">
        <v>0.9204</v>
      </c>
    </row>
    <row r="23" spans="1:38" x14ac:dyDescent="0.25">
      <c r="A23" s="13">
        <v>3201704</v>
      </c>
      <c r="B23" s="13">
        <v>32030</v>
      </c>
      <c r="C23" s="14" t="s">
        <v>56</v>
      </c>
      <c r="D23" s="14" t="s">
        <v>9</v>
      </c>
      <c r="E23" s="15">
        <v>12887</v>
      </c>
      <c r="F23" s="15">
        <v>4775</v>
      </c>
      <c r="G23" s="16">
        <f t="shared" si="3"/>
        <v>37.05284395126872</v>
      </c>
      <c r="H23" s="15">
        <v>3559</v>
      </c>
      <c r="I23" s="15">
        <v>2161</v>
      </c>
      <c r="J23" s="17">
        <f t="shared" si="4"/>
        <v>74.534031413612567</v>
      </c>
      <c r="K23" s="17">
        <f t="shared" si="5"/>
        <v>27.616978350275474</v>
      </c>
      <c r="L23" s="17">
        <f t="shared" si="0"/>
        <v>45.2565445026178</v>
      </c>
      <c r="M23" s="17">
        <f t="shared" si="1"/>
        <v>16.768836812291458</v>
      </c>
      <c r="N23" s="4">
        <v>3</v>
      </c>
      <c r="O23" s="7">
        <v>49.723817536770795</v>
      </c>
      <c r="P23" s="7">
        <v>24.272654050694001</v>
      </c>
      <c r="Q23" s="34">
        <v>13883743.6142135</v>
      </c>
      <c r="R23" s="42">
        <v>2341311.5679981601</v>
      </c>
      <c r="S23" s="46">
        <v>0.71140396514582349</v>
      </c>
      <c r="T23" s="56">
        <v>0.71286281620782876</v>
      </c>
      <c r="U23" s="2">
        <v>13.381123058542412</v>
      </c>
      <c r="V23" s="2">
        <v>86.618876941457586</v>
      </c>
      <c r="W23" s="58">
        <v>51.199040767386094</v>
      </c>
      <c r="X23" s="58">
        <v>48.800959232613913</v>
      </c>
      <c r="Y23" s="2">
        <v>57.467144563918758</v>
      </c>
      <c r="Z23" s="2">
        <v>42.532855436081242</v>
      </c>
      <c r="AA23" s="61">
        <v>9.4628357276702069</v>
      </c>
      <c r="AB23" s="64">
        <v>5.6683479999999999</v>
      </c>
      <c r="AC23" s="2">
        <v>6.9327731092436977</v>
      </c>
      <c r="AD23" s="2">
        <f t="shared" si="2"/>
        <v>93.067226890756302</v>
      </c>
      <c r="AE23" s="67">
        <v>30.052356020942405</v>
      </c>
      <c r="AF23" s="67">
        <v>69.947643979057602</v>
      </c>
      <c r="AG23" s="7">
        <v>21.881533101045296</v>
      </c>
      <c r="AH23" s="7">
        <v>78.118466898954708</v>
      </c>
      <c r="AI23" s="45">
        <v>0</v>
      </c>
      <c r="AJ23" s="71">
        <v>704.25</v>
      </c>
      <c r="AK23" s="2">
        <v>62.354651162790695</v>
      </c>
      <c r="AL23" s="73">
        <v>0.88839999999999997</v>
      </c>
    </row>
    <row r="24" spans="1:38" x14ac:dyDescent="0.25">
      <c r="A24" s="13">
        <v>3201803</v>
      </c>
      <c r="B24" s="13">
        <v>32021</v>
      </c>
      <c r="C24" s="14" t="s">
        <v>57</v>
      </c>
      <c r="D24" s="14" t="s">
        <v>0</v>
      </c>
      <c r="E24" s="15">
        <v>4236</v>
      </c>
      <c r="F24" s="15">
        <v>2137</v>
      </c>
      <c r="G24" s="16">
        <f t="shared" si="3"/>
        <v>50.448536355051928</v>
      </c>
      <c r="H24" s="15">
        <v>1753</v>
      </c>
      <c r="I24" s="15">
        <v>913</v>
      </c>
      <c r="J24" s="17">
        <f t="shared" si="4"/>
        <v>82.030884417407577</v>
      </c>
      <c r="K24" s="17">
        <f t="shared" si="5"/>
        <v>41.3833805476865</v>
      </c>
      <c r="L24" s="17">
        <f t="shared" si="0"/>
        <v>42.723444080486658</v>
      </c>
      <c r="M24" s="17">
        <f t="shared" si="1"/>
        <v>21.553352219074597</v>
      </c>
      <c r="N24" s="4">
        <v>0</v>
      </c>
      <c r="O24" s="7">
        <v>51.0364320425278</v>
      </c>
      <c r="P24" s="7">
        <v>17.913002280594302</v>
      </c>
      <c r="Q24" s="34">
        <v>6377545.5992276603</v>
      </c>
      <c r="R24" s="42">
        <v>773288.35871602304</v>
      </c>
      <c r="S24" s="46">
        <v>0.69787723909687527</v>
      </c>
      <c r="T24" s="56">
        <v>0.69449426485931554</v>
      </c>
      <c r="U24" s="2">
        <v>39.198855507868387</v>
      </c>
      <c r="V24" s="2">
        <v>60.80114449213162</v>
      </c>
      <c r="W24" s="58">
        <v>35.827338129496404</v>
      </c>
      <c r="X24" s="58">
        <v>64.172661870503603</v>
      </c>
      <c r="Y24" s="2">
        <v>41.201716738197426</v>
      </c>
      <c r="Z24" s="2">
        <v>58.798283261802574</v>
      </c>
      <c r="AA24" s="61">
        <v>9.206989247311828</v>
      </c>
      <c r="AB24" s="64">
        <v>5.0108110000000003</v>
      </c>
      <c r="AC24" s="2">
        <v>7.2664359861591699</v>
      </c>
      <c r="AD24" s="2">
        <f t="shared" si="2"/>
        <v>92.733564013840834</v>
      </c>
      <c r="AE24" s="67">
        <v>23.11651848385587</v>
      </c>
      <c r="AF24" s="67">
        <v>76.88348151614413</v>
      </c>
      <c r="AG24" s="7">
        <v>16.396761133603238</v>
      </c>
      <c r="AH24" s="7">
        <v>83.603238866396751</v>
      </c>
      <c r="AI24" s="45">
        <v>0</v>
      </c>
      <c r="AJ24" s="71">
        <v>903.83</v>
      </c>
      <c r="AK24" s="2">
        <v>63.362068965517238</v>
      </c>
      <c r="AL24" s="73">
        <v>0.79910000000000003</v>
      </c>
    </row>
    <row r="25" spans="1:38" x14ac:dyDescent="0.25">
      <c r="A25" s="13">
        <v>3201902</v>
      </c>
      <c r="B25" s="13">
        <v>32030</v>
      </c>
      <c r="C25" s="14" t="s">
        <v>58</v>
      </c>
      <c r="D25" s="14" t="s">
        <v>9</v>
      </c>
      <c r="E25" s="15">
        <v>34120</v>
      </c>
      <c r="F25" s="15">
        <v>8310</v>
      </c>
      <c r="G25" s="16">
        <f t="shared" si="3"/>
        <v>24.355216881594373</v>
      </c>
      <c r="H25" s="15">
        <v>6360</v>
      </c>
      <c r="I25" s="15">
        <v>2766</v>
      </c>
      <c r="J25" s="17">
        <f t="shared" si="4"/>
        <v>76.53429602888086</v>
      </c>
      <c r="K25" s="17">
        <f t="shared" si="5"/>
        <v>18.640093786635404</v>
      </c>
      <c r="L25" s="17">
        <f t="shared" si="0"/>
        <v>33.285198555956683</v>
      </c>
      <c r="M25" s="17">
        <f t="shared" si="1"/>
        <v>8.1066822977725668</v>
      </c>
      <c r="N25" s="4">
        <v>13</v>
      </c>
      <c r="O25" s="7">
        <v>44.7347710187953</v>
      </c>
      <c r="P25" s="7">
        <v>16.881733320265599</v>
      </c>
      <c r="Q25" s="34">
        <v>21737769.911353499</v>
      </c>
      <c r="R25" s="42">
        <v>2833913.7483695401</v>
      </c>
      <c r="S25" s="46">
        <v>0.71372319624661407</v>
      </c>
      <c r="T25" s="56">
        <v>0.71325407315937306</v>
      </c>
      <c r="U25" s="2">
        <v>24.4890234670704</v>
      </c>
      <c r="V25" s="2">
        <v>75.51097653292959</v>
      </c>
      <c r="W25" s="58">
        <v>29.485714285714288</v>
      </c>
      <c r="X25" s="58">
        <v>70.51428571428572</v>
      </c>
      <c r="Y25" s="2">
        <v>33.838001514004539</v>
      </c>
      <c r="Z25" s="2">
        <v>66.161998485995454</v>
      </c>
      <c r="AA25" s="61">
        <v>9.3486452539027454</v>
      </c>
      <c r="AB25" s="64">
        <v>5.4119979999999996</v>
      </c>
      <c r="AC25" s="2">
        <v>7.7836952068824257</v>
      </c>
      <c r="AD25" s="2">
        <f t="shared" si="2"/>
        <v>92.216304793117573</v>
      </c>
      <c r="AE25" s="67">
        <v>33.754512635379065</v>
      </c>
      <c r="AF25" s="67">
        <v>66.245487364620942</v>
      </c>
      <c r="AG25" s="7">
        <v>17.433155080213901</v>
      </c>
      <c r="AH25" s="7">
        <v>82.566844919786092</v>
      </c>
      <c r="AI25" s="45">
        <v>0</v>
      </c>
      <c r="AJ25" s="71">
        <v>706.59</v>
      </c>
      <c r="AK25" s="2">
        <v>74.780256930358348</v>
      </c>
      <c r="AL25" s="73">
        <v>0.79930000000000001</v>
      </c>
    </row>
    <row r="26" spans="1:38" x14ac:dyDescent="0.25">
      <c r="A26" s="13">
        <v>3202009</v>
      </c>
      <c r="B26" s="13">
        <v>32021</v>
      </c>
      <c r="C26" s="14" t="s">
        <v>59</v>
      </c>
      <c r="D26" s="14" t="s">
        <v>0</v>
      </c>
      <c r="E26" s="15">
        <v>6793</v>
      </c>
      <c r="F26" s="15">
        <v>3390</v>
      </c>
      <c r="G26" s="16">
        <f t="shared" si="3"/>
        <v>49.904313263653762</v>
      </c>
      <c r="H26" s="15">
        <v>2341</v>
      </c>
      <c r="I26" s="15">
        <v>1277</v>
      </c>
      <c r="J26" s="17">
        <f t="shared" si="4"/>
        <v>69.056047197640112</v>
      </c>
      <c r="K26" s="17">
        <f t="shared" si="5"/>
        <v>34.461946121006918</v>
      </c>
      <c r="L26" s="17">
        <f t="shared" si="0"/>
        <v>37.669616519174042</v>
      </c>
      <c r="M26" s="17">
        <f t="shared" si="1"/>
        <v>18.798763432945677</v>
      </c>
      <c r="N26" s="4">
        <v>0</v>
      </c>
      <c r="O26" s="7">
        <v>43.969162363177901</v>
      </c>
      <c r="P26" s="7">
        <v>20.903512695949502</v>
      </c>
      <c r="Q26" s="34">
        <v>8715988.2364512607</v>
      </c>
      <c r="R26" s="42">
        <v>1431487.43271966</v>
      </c>
      <c r="S26" s="46">
        <v>0.71486533748932957</v>
      </c>
      <c r="T26" s="56">
        <v>0.7091981602643076</v>
      </c>
      <c r="U26" s="2">
        <v>5.1669316375198724</v>
      </c>
      <c r="V26" s="2">
        <v>94.83306836248012</v>
      </c>
      <c r="W26" s="58">
        <v>63.904382470119522</v>
      </c>
      <c r="X26" s="58">
        <v>36.095617529880478</v>
      </c>
      <c r="Y26" s="2">
        <v>63.831478537360887</v>
      </c>
      <c r="Z26" s="2">
        <v>36.168521462639106</v>
      </c>
      <c r="AA26" s="61">
        <v>8.4773662551440321</v>
      </c>
      <c r="AB26" s="64">
        <v>5.4003230000000002</v>
      </c>
      <c r="AC26" s="2">
        <v>4.8780487804878048</v>
      </c>
      <c r="AD26" s="2">
        <f t="shared" si="2"/>
        <v>95.121951219512198</v>
      </c>
      <c r="AE26" s="67">
        <v>28.908554572271388</v>
      </c>
      <c r="AF26" s="67">
        <v>71.091445427728615</v>
      </c>
      <c r="AG26" s="7">
        <v>23.571428571428569</v>
      </c>
      <c r="AH26" s="7">
        <v>76.428571428571416</v>
      </c>
      <c r="AI26" s="45">
        <v>0</v>
      </c>
      <c r="AJ26" s="71">
        <v>747.19</v>
      </c>
      <c r="AK26" s="2">
        <v>58.995815899581594</v>
      </c>
      <c r="AL26" s="73">
        <v>0.85619999999999996</v>
      </c>
    </row>
    <row r="27" spans="1:38" x14ac:dyDescent="0.25">
      <c r="A27" s="13">
        <v>3202108</v>
      </c>
      <c r="B27" s="13">
        <v>32028</v>
      </c>
      <c r="C27" s="14" t="s">
        <v>60</v>
      </c>
      <c r="D27" s="14" t="s">
        <v>7</v>
      </c>
      <c r="E27" s="15">
        <v>22748</v>
      </c>
      <c r="F27" s="15">
        <v>10244</v>
      </c>
      <c r="G27" s="16">
        <f t="shared" si="3"/>
        <v>45.032530332336904</v>
      </c>
      <c r="H27" s="15">
        <v>8012</v>
      </c>
      <c r="I27" s="15">
        <v>5428</v>
      </c>
      <c r="J27" s="17">
        <f t="shared" si="4"/>
        <v>78.211636079656387</v>
      </c>
      <c r="K27" s="17">
        <f t="shared" si="5"/>
        <v>35.22067874098822</v>
      </c>
      <c r="L27" s="17">
        <f t="shared" si="0"/>
        <v>52.987114408434209</v>
      </c>
      <c r="M27" s="17">
        <f t="shared" si="1"/>
        <v>23.861438368208194</v>
      </c>
      <c r="N27" s="4">
        <v>0</v>
      </c>
      <c r="O27" s="7">
        <v>56.729511664244001</v>
      </c>
      <c r="P27" s="7">
        <v>37.0309161337467</v>
      </c>
      <c r="Q27" s="34">
        <v>33981876.717717499</v>
      </c>
      <c r="R27" s="42">
        <v>7663066.51422075</v>
      </c>
      <c r="S27" s="46">
        <v>0.68465234924768659</v>
      </c>
      <c r="T27" s="56">
        <v>0.67974997080797017</v>
      </c>
      <c r="U27" s="2">
        <v>29.96701344836336</v>
      </c>
      <c r="V27" s="2">
        <v>70.03298655163664</v>
      </c>
      <c r="W27" s="58">
        <v>53.511272350349834</v>
      </c>
      <c r="X27" s="58">
        <v>46.488727649650166</v>
      </c>
      <c r="Y27" s="2">
        <v>71.834559756407003</v>
      </c>
      <c r="Z27" s="2">
        <v>28.165440243592997</v>
      </c>
      <c r="AA27" s="61">
        <v>15.05591054313099</v>
      </c>
      <c r="AB27" s="64">
        <v>5.2525500000000003</v>
      </c>
      <c r="AC27" s="2">
        <v>4.6811945117029863</v>
      </c>
      <c r="AD27" s="2">
        <f t="shared" si="2"/>
        <v>95.318805488297016</v>
      </c>
      <c r="AE27" s="67">
        <v>22.871925029285435</v>
      </c>
      <c r="AF27" s="67">
        <v>77.128074970714565</v>
      </c>
      <c r="AG27" s="7">
        <v>18.096457533077253</v>
      </c>
      <c r="AH27" s="7">
        <v>81.903542466922758</v>
      </c>
      <c r="AI27" s="45">
        <v>0</v>
      </c>
      <c r="AJ27" s="71">
        <v>571</v>
      </c>
      <c r="AK27" s="2">
        <v>46.034816247582206</v>
      </c>
      <c r="AL27" s="73">
        <v>0.84309999999999996</v>
      </c>
    </row>
    <row r="28" spans="1:38" x14ac:dyDescent="0.25">
      <c r="A28" s="13">
        <v>3202207</v>
      </c>
      <c r="B28" s="13">
        <v>32026</v>
      </c>
      <c r="C28" s="14" t="s">
        <v>61</v>
      </c>
      <c r="D28" s="14" t="s">
        <v>5</v>
      </c>
      <c r="E28" s="15">
        <v>22379</v>
      </c>
      <c r="F28" s="15">
        <v>7987</v>
      </c>
      <c r="G28" s="16">
        <f t="shared" si="3"/>
        <v>35.689709102283388</v>
      </c>
      <c r="H28" s="15">
        <v>6241</v>
      </c>
      <c r="I28" s="15">
        <v>4252</v>
      </c>
      <c r="J28" s="17">
        <f t="shared" si="4"/>
        <v>78.139476649555533</v>
      </c>
      <c r="K28" s="17">
        <f t="shared" si="5"/>
        <v>27.887751910273025</v>
      </c>
      <c r="L28" s="17">
        <f t="shared" si="0"/>
        <v>53.236509327657444</v>
      </c>
      <c r="M28" s="17">
        <f t="shared" si="1"/>
        <v>18.999955315250904</v>
      </c>
      <c r="N28" s="4">
        <v>11</v>
      </c>
      <c r="O28" s="7">
        <v>57.609922976313499</v>
      </c>
      <c r="P28" s="7">
        <v>39.128992496154503</v>
      </c>
      <c r="Q28" s="34">
        <v>26906036.319030002</v>
      </c>
      <c r="R28" s="42">
        <v>6313219.9325595303</v>
      </c>
      <c r="S28" s="46">
        <v>0.682912875526831</v>
      </c>
      <c r="T28" s="56">
        <v>0.68128336452531246</v>
      </c>
      <c r="U28" s="2">
        <v>8.2947785855915406</v>
      </c>
      <c r="V28" s="2">
        <v>91.705221414408456</v>
      </c>
      <c r="W28" s="58">
        <v>57.24275724275725</v>
      </c>
      <c r="X28" s="58">
        <v>42.757242757242757</v>
      </c>
      <c r="Y28" s="2">
        <v>86.84732319894249</v>
      </c>
      <c r="Z28" s="2">
        <v>13.152676801057503</v>
      </c>
      <c r="AA28" s="61">
        <v>10.394973070017953</v>
      </c>
      <c r="AB28" s="64">
        <v>6.0723839999999996</v>
      </c>
      <c r="AC28" s="2">
        <v>5.3768382352941178</v>
      </c>
      <c r="AD28" s="2">
        <f t="shared" si="2"/>
        <v>94.623161764705884</v>
      </c>
      <c r="AE28" s="67">
        <v>20.508326029798425</v>
      </c>
      <c r="AF28" s="67">
        <v>79.491673970201575</v>
      </c>
      <c r="AG28" s="7">
        <v>29.975579975579976</v>
      </c>
      <c r="AH28" s="7">
        <v>70.024420024420024</v>
      </c>
      <c r="AI28" s="45">
        <v>0</v>
      </c>
      <c r="AJ28" s="71">
        <v>730.98</v>
      </c>
      <c r="AK28" s="2">
        <v>38.551099611901677</v>
      </c>
      <c r="AL28" s="73">
        <v>0.79630000000000001</v>
      </c>
    </row>
    <row r="29" spans="1:38" x14ac:dyDescent="0.25">
      <c r="A29" s="13">
        <v>3202256</v>
      </c>
      <c r="B29" s="13">
        <v>32024</v>
      </c>
      <c r="C29" s="14" t="s">
        <v>62</v>
      </c>
      <c r="D29" s="14" t="s">
        <v>3</v>
      </c>
      <c r="E29" s="15">
        <v>13047</v>
      </c>
      <c r="F29" s="15">
        <v>3848</v>
      </c>
      <c r="G29" s="16">
        <f t="shared" si="3"/>
        <v>29.493370123400016</v>
      </c>
      <c r="H29" s="15">
        <v>2614</v>
      </c>
      <c r="I29" s="15">
        <v>1438</v>
      </c>
      <c r="J29" s="17">
        <f t="shared" si="4"/>
        <v>67.931392931392935</v>
      </c>
      <c r="K29" s="17">
        <f t="shared" si="5"/>
        <v>20.035257147236912</v>
      </c>
      <c r="L29" s="17">
        <f t="shared" si="0"/>
        <v>37.370062370062371</v>
      </c>
      <c r="M29" s="17">
        <f t="shared" si="1"/>
        <v>11.021690810147927</v>
      </c>
      <c r="N29" s="4">
        <v>1</v>
      </c>
      <c r="O29" s="7">
        <v>42.039060749099797</v>
      </c>
      <c r="P29" s="7">
        <v>15.565082169385001</v>
      </c>
      <c r="Q29" s="34">
        <v>9459252.3762031496</v>
      </c>
      <c r="R29" s="42">
        <v>1209915.52654238</v>
      </c>
      <c r="S29" s="46">
        <v>0.71145718896423649</v>
      </c>
      <c r="T29" s="56">
        <v>0.71482889428558638</v>
      </c>
      <c r="U29" s="2">
        <v>34.918160561184727</v>
      </c>
      <c r="V29" s="2">
        <v>65.08183943881528</v>
      </c>
      <c r="W29" s="58">
        <v>46.117647058823529</v>
      </c>
      <c r="X29" s="58">
        <v>53.882352941176471</v>
      </c>
      <c r="Y29" s="2">
        <v>50.116913484021822</v>
      </c>
      <c r="Z29" s="2">
        <v>49.883086515978178</v>
      </c>
      <c r="AA29" s="61">
        <v>9.1445427728613566</v>
      </c>
      <c r="AB29" s="64">
        <v>5.088813</v>
      </c>
      <c r="AC29" s="2">
        <v>3.5547240411599623</v>
      </c>
      <c r="AD29" s="2">
        <f t="shared" si="2"/>
        <v>96.445275958840043</v>
      </c>
      <c r="AE29" s="67">
        <v>29.651767151767149</v>
      </c>
      <c r="AF29" s="67">
        <v>70.348232848232854</v>
      </c>
      <c r="AG29" s="7">
        <v>18.31726555652936</v>
      </c>
      <c r="AH29" s="7">
        <v>81.682734443470636</v>
      </c>
      <c r="AI29" s="45">
        <v>0</v>
      </c>
      <c r="AJ29" s="71">
        <v>950.61</v>
      </c>
      <c r="AK29" s="2">
        <v>54.910714285714292</v>
      </c>
      <c r="AL29" s="73">
        <v>0.8357</v>
      </c>
    </row>
    <row r="30" spans="1:38" x14ac:dyDescent="0.25">
      <c r="A30" s="13">
        <v>3202306</v>
      </c>
      <c r="B30" s="13">
        <v>32021</v>
      </c>
      <c r="C30" s="14" t="s">
        <v>63</v>
      </c>
      <c r="D30" s="14" t="s">
        <v>0</v>
      </c>
      <c r="E30" s="15">
        <v>31372</v>
      </c>
      <c r="F30" s="15">
        <v>13870</v>
      </c>
      <c r="G30" s="16">
        <f t="shared" si="3"/>
        <v>44.211398699477236</v>
      </c>
      <c r="H30" s="15">
        <v>10491</v>
      </c>
      <c r="I30" s="15">
        <v>6024</v>
      </c>
      <c r="J30" s="17">
        <f t="shared" si="4"/>
        <v>75.638067772170146</v>
      </c>
      <c r="K30" s="17">
        <f t="shared" si="5"/>
        <v>33.440647711334947</v>
      </c>
      <c r="L30" s="17">
        <f t="shared" si="0"/>
        <v>43.431867339581828</v>
      </c>
      <c r="M30" s="17">
        <f t="shared" si="1"/>
        <v>19.201836032130561</v>
      </c>
      <c r="N30" s="4">
        <v>4</v>
      </c>
      <c r="O30" s="7">
        <v>49.033148246197896</v>
      </c>
      <c r="P30" s="7">
        <v>24.062971163449102</v>
      </c>
      <c r="Q30" s="34">
        <v>39768113.0591162</v>
      </c>
      <c r="R30" s="42">
        <v>6742085.8854762297</v>
      </c>
      <c r="S30" s="46">
        <v>0.72255164187778742</v>
      </c>
      <c r="T30" s="56">
        <v>0.71759564223921279</v>
      </c>
      <c r="U30" s="2">
        <v>10.222395630120952</v>
      </c>
      <c r="V30" s="2">
        <v>89.777604369879043</v>
      </c>
      <c r="W30" s="58">
        <v>83.352872215709255</v>
      </c>
      <c r="X30" s="58">
        <v>16.647127784290738</v>
      </c>
      <c r="Y30" s="2">
        <v>83.242294186500203</v>
      </c>
      <c r="Z30" s="2">
        <v>16.757705813499804</v>
      </c>
      <c r="AA30" s="61">
        <v>9.2886775270666799</v>
      </c>
      <c r="AB30" s="64">
        <v>5.9061380000000003</v>
      </c>
      <c r="AC30" s="2">
        <v>10.421348314606742</v>
      </c>
      <c r="AD30" s="2">
        <f t="shared" si="2"/>
        <v>89.578651685393254</v>
      </c>
      <c r="AE30" s="67">
        <v>26.085075702956019</v>
      </c>
      <c r="AF30" s="67">
        <v>73.914924297043981</v>
      </c>
      <c r="AG30" s="7">
        <v>29.878385848535103</v>
      </c>
      <c r="AH30" s="7">
        <v>70.121614151464897</v>
      </c>
      <c r="AI30" s="45">
        <v>0</v>
      </c>
      <c r="AJ30" s="71">
        <v>734.16</v>
      </c>
      <c r="AK30" s="2">
        <v>43.068987749838819</v>
      </c>
      <c r="AL30" s="73">
        <v>0.80920000000000003</v>
      </c>
    </row>
    <row r="31" spans="1:38" x14ac:dyDescent="0.25">
      <c r="A31" s="13">
        <v>3202405</v>
      </c>
      <c r="B31" s="13">
        <v>32026</v>
      </c>
      <c r="C31" s="14" t="s">
        <v>64</v>
      </c>
      <c r="D31" s="14" t="s">
        <v>5</v>
      </c>
      <c r="E31" s="15">
        <v>128504</v>
      </c>
      <c r="F31" s="15">
        <v>39579</v>
      </c>
      <c r="G31" s="16">
        <f t="shared" si="3"/>
        <v>30.799819460872811</v>
      </c>
      <c r="H31" s="15">
        <v>28957</v>
      </c>
      <c r="I31" s="15">
        <v>14695</v>
      </c>
      <c r="J31" s="17">
        <f t="shared" si="4"/>
        <v>73.16253568811743</v>
      </c>
      <c r="K31" s="17">
        <f t="shared" si="5"/>
        <v>22.533928904936811</v>
      </c>
      <c r="L31" s="17">
        <f t="shared" si="0"/>
        <v>37.128275095378861</v>
      </c>
      <c r="M31" s="17">
        <f t="shared" si="1"/>
        <v>11.435441698312893</v>
      </c>
      <c r="N31" s="4">
        <v>136</v>
      </c>
      <c r="O31" s="7">
        <v>43.684556506865</v>
      </c>
      <c r="P31" s="7">
        <v>16.0334411211673</v>
      </c>
      <c r="Q31" s="34">
        <v>101102406.551373</v>
      </c>
      <c r="R31" s="42">
        <v>12819176.505973499</v>
      </c>
      <c r="S31" s="46">
        <v>0.72572471458410737</v>
      </c>
      <c r="T31" s="56">
        <v>0.72452324770377852</v>
      </c>
      <c r="U31" s="2">
        <v>1.7492525920742956</v>
      </c>
      <c r="V31" s="2">
        <v>98.250747407925715</v>
      </c>
      <c r="W31" s="58">
        <v>63.196001794066767</v>
      </c>
      <c r="X31" s="58">
        <v>36.803998205933233</v>
      </c>
      <c r="Y31" s="2">
        <v>89.45359709942116</v>
      </c>
      <c r="Z31" s="2">
        <v>10.546402900578844</v>
      </c>
      <c r="AA31" s="61">
        <v>7.9878849802948473</v>
      </c>
      <c r="AB31" s="64">
        <v>6.524273</v>
      </c>
      <c r="AC31" s="2">
        <v>4.9470948579914609</v>
      </c>
      <c r="AD31" s="2">
        <f t="shared" si="2"/>
        <v>95.052905142008541</v>
      </c>
      <c r="AE31" s="67">
        <v>28.275095378862531</v>
      </c>
      <c r="AF31" s="67">
        <v>71.724904621137469</v>
      </c>
      <c r="AG31" s="7">
        <v>25.636672325976228</v>
      </c>
      <c r="AH31" s="7">
        <v>74.363327674023765</v>
      </c>
      <c r="AI31" s="45">
        <v>0</v>
      </c>
      <c r="AJ31" s="71">
        <v>679.08</v>
      </c>
      <c r="AK31" s="2">
        <v>38.579215755231225</v>
      </c>
      <c r="AL31" s="73">
        <v>0.86329999999999996</v>
      </c>
    </row>
    <row r="32" spans="1:38" x14ac:dyDescent="0.25">
      <c r="A32" s="13">
        <v>3202454</v>
      </c>
      <c r="B32" s="13">
        <v>32021</v>
      </c>
      <c r="C32" s="14" t="s">
        <v>65</v>
      </c>
      <c r="D32" s="14" t="s">
        <v>0</v>
      </c>
      <c r="E32" s="15">
        <v>26762</v>
      </c>
      <c r="F32" s="15">
        <v>8011</v>
      </c>
      <c r="G32" s="16">
        <f t="shared" si="3"/>
        <v>29.934235109483598</v>
      </c>
      <c r="H32" s="15">
        <v>5662</v>
      </c>
      <c r="I32" s="15">
        <v>2134</v>
      </c>
      <c r="J32" s="17">
        <f t="shared" si="4"/>
        <v>70.677818000249658</v>
      </c>
      <c r="K32" s="17">
        <f t="shared" si="5"/>
        <v>21.156864210447647</v>
      </c>
      <c r="L32" s="17">
        <f t="shared" si="0"/>
        <v>26.638372238172515</v>
      </c>
      <c r="M32" s="17">
        <f t="shared" si="1"/>
        <v>7.9739929751139682</v>
      </c>
      <c r="N32" s="4">
        <v>3</v>
      </c>
      <c r="O32" s="7">
        <v>38.501507883506903</v>
      </c>
      <c r="P32" s="7">
        <v>9.8380991176462302</v>
      </c>
      <c r="Q32" s="34">
        <v>18035708.833197001</v>
      </c>
      <c r="R32" s="42">
        <v>1592085.8934452001</v>
      </c>
      <c r="S32" s="46">
        <v>0.71091914265427336</v>
      </c>
      <c r="T32" s="56">
        <v>0.71016279148225347</v>
      </c>
      <c r="U32" s="2">
        <v>9.5288699964576686</v>
      </c>
      <c r="V32" s="2">
        <v>90.471130003542328</v>
      </c>
      <c r="W32" s="58">
        <v>67.71904930826534</v>
      </c>
      <c r="X32" s="58">
        <v>32.280950691734652</v>
      </c>
      <c r="Y32" s="2">
        <v>57.314913212894083</v>
      </c>
      <c r="Z32" s="2">
        <v>42.685086787105917</v>
      </c>
      <c r="AA32" s="61">
        <v>11.495718710147568</v>
      </c>
      <c r="AB32" s="64">
        <v>4.6838430000000004</v>
      </c>
      <c r="AC32" s="2">
        <v>6.4311594202898545</v>
      </c>
      <c r="AD32" s="2">
        <f t="shared" si="2"/>
        <v>93.568840579710141</v>
      </c>
      <c r="AE32" s="67">
        <v>33.354138060167273</v>
      </c>
      <c r="AF32" s="67">
        <v>66.645861939832727</v>
      </c>
      <c r="AG32" s="7">
        <v>9.3937125748502996</v>
      </c>
      <c r="AH32" s="7">
        <v>90.606287425149702</v>
      </c>
      <c r="AI32" s="45">
        <v>0</v>
      </c>
      <c r="AJ32" s="71">
        <v>756.55</v>
      </c>
      <c r="AK32" s="2">
        <v>63.600782778864975</v>
      </c>
      <c r="AL32" s="73">
        <v>0.81499999999999995</v>
      </c>
    </row>
    <row r="33" spans="1:38" x14ac:dyDescent="0.25">
      <c r="A33" s="13">
        <v>3202504</v>
      </c>
      <c r="B33" s="13">
        <v>32029</v>
      </c>
      <c r="C33" s="14" t="s">
        <v>66</v>
      </c>
      <c r="D33" s="14" t="s">
        <v>8</v>
      </c>
      <c r="E33" s="15">
        <v>12701</v>
      </c>
      <c r="F33" s="15">
        <v>7293</v>
      </c>
      <c r="G33" s="16">
        <f t="shared" si="3"/>
        <v>57.420675537359266</v>
      </c>
      <c r="H33" s="15">
        <v>4557</v>
      </c>
      <c r="I33" s="15">
        <v>2567</v>
      </c>
      <c r="J33" s="17">
        <f t="shared" si="4"/>
        <v>62.484574249280136</v>
      </c>
      <c r="K33" s="17">
        <f t="shared" si="5"/>
        <v>35.879064640579486</v>
      </c>
      <c r="L33" s="17">
        <f t="shared" si="0"/>
        <v>35.198135198135198</v>
      </c>
      <c r="M33" s="17">
        <f t="shared" si="1"/>
        <v>20.211007007322259</v>
      </c>
      <c r="N33" s="4">
        <v>5</v>
      </c>
      <c r="O33" s="7">
        <v>40.663942467632502</v>
      </c>
      <c r="P33" s="7">
        <v>21.9877908084163</v>
      </c>
      <c r="Q33" s="34">
        <v>17341411.380625099</v>
      </c>
      <c r="R33" s="42">
        <v>3239338.8445554501</v>
      </c>
      <c r="S33" s="46">
        <v>0.73539818455882933</v>
      </c>
      <c r="T33" s="56">
        <v>0.74518875157349385</v>
      </c>
      <c r="U33" s="2">
        <v>3.1884057971014492</v>
      </c>
      <c r="V33" s="2">
        <v>96.811594202898561</v>
      </c>
      <c r="W33" s="58">
        <v>92.402762631770258</v>
      </c>
      <c r="X33" s="58">
        <v>7.5972373682297354</v>
      </c>
      <c r="Y33" s="2">
        <v>92.644927536231876</v>
      </c>
      <c r="Z33" s="2">
        <v>7.3550724637681153</v>
      </c>
      <c r="AA33" s="61">
        <v>7.1943848703450968</v>
      </c>
      <c r="AB33" s="64">
        <v>6.6872170000000004</v>
      </c>
      <c r="AC33" s="2">
        <v>5.031779661016949</v>
      </c>
      <c r="AD33" s="2">
        <f t="shared" si="2"/>
        <v>94.968220338983045</v>
      </c>
      <c r="AE33" s="67">
        <v>24.722336487042369</v>
      </c>
      <c r="AF33" s="67">
        <v>75.277663512957631</v>
      </c>
      <c r="AG33" s="7">
        <v>54.631170271769271</v>
      </c>
      <c r="AH33" s="7">
        <v>45.368829728230722</v>
      </c>
      <c r="AI33" s="45">
        <v>0</v>
      </c>
      <c r="AJ33" s="71">
        <v>1189.2</v>
      </c>
      <c r="AK33" s="2">
        <v>30.495689655172413</v>
      </c>
      <c r="AL33" s="73">
        <v>0.87809999999999999</v>
      </c>
    </row>
    <row r="34" spans="1:38" x14ac:dyDescent="0.25">
      <c r="A34" s="13">
        <v>3202553</v>
      </c>
      <c r="B34" s="13">
        <v>32021</v>
      </c>
      <c r="C34" s="14" t="s">
        <v>67</v>
      </c>
      <c r="D34" s="14" t="s">
        <v>0</v>
      </c>
      <c r="E34" s="15">
        <v>8830</v>
      </c>
      <c r="F34" s="15">
        <v>5748</v>
      </c>
      <c r="G34" s="16">
        <f t="shared" si="3"/>
        <v>65.096262740656854</v>
      </c>
      <c r="H34" s="15">
        <v>4988</v>
      </c>
      <c r="I34" s="15">
        <v>3779</v>
      </c>
      <c r="J34" s="17">
        <f t="shared" si="4"/>
        <v>86.778009742519131</v>
      </c>
      <c r="K34" s="17">
        <f t="shared" si="5"/>
        <v>56.489241223103058</v>
      </c>
      <c r="L34" s="17">
        <f t="shared" si="0"/>
        <v>65.744606819763391</v>
      </c>
      <c r="M34" s="17">
        <f t="shared" si="1"/>
        <v>42.797281993204983</v>
      </c>
      <c r="N34" s="4">
        <v>1</v>
      </c>
      <c r="O34" s="7">
        <v>63.792079983869201</v>
      </c>
      <c r="P34" s="7">
        <v>37.060194394485805</v>
      </c>
      <c r="Q34" s="34">
        <v>21441356.9739471</v>
      </c>
      <c r="R34" s="42">
        <v>4303214.76466389</v>
      </c>
      <c r="S34" s="46">
        <v>0.68066987808875212</v>
      </c>
      <c r="T34" s="56">
        <v>0.68683285935562022</v>
      </c>
      <c r="U34" s="2">
        <v>31.483402489626556</v>
      </c>
      <c r="V34" s="2">
        <v>68.516597510373444</v>
      </c>
      <c r="W34" s="58">
        <v>44.022869022869024</v>
      </c>
      <c r="X34" s="58">
        <v>55.977130977130976</v>
      </c>
      <c r="Y34" s="2">
        <v>44.34647302904564</v>
      </c>
      <c r="Z34" s="2">
        <v>55.65352697095436</v>
      </c>
      <c r="AA34" s="61">
        <v>11.724487211952393</v>
      </c>
      <c r="AB34" s="64">
        <v>5.1545519999999998</v>
      </c>
      <c r="AC34" s="2">
        <v>11.08359133126935</v>
      </c>
      <c r="AD34" s="2">
        <f t="shared" si="2"/>
        <v>88.916408668730654</v>
      </c>
      <c r="AE34" s="67">
        <v>25.591510090466251</v>
      </c>
      <c r="AF34" s="67">
        <v>74.408489909533756</v>
      </c>
      <c r="AG34" s="7">
        <v>11.828687967369136</v>
      </c>
      <c r="AH34" s="7">
        <v>88.171312032630865</v>
      </c>
      <c r="AI34" s="45">
        <v>0</v>
      </c>
      <c r="AJ34" s="71">
        <v>533.16999999999996</v>
      </c>
      <c r="AK34" s="2">
        <v>45</v>
      </c>
      <c r="AL34" s="73">
        <v>0.88859999999999995</v>
      </c>
    </row>
    <row r="35" spans="1:38" x14ac:dyDescent="0.25">
      <c r="A35" s="13">
        <v>3202603</v>
      </c>
      <c r="B35" s="13">
        <v>32025</v>
      </c>
      <c r="C35" s="14" t="s">
        <v>68</v>
      </c>
      <c r="D35" s="14" t="s">
        <v>4</v>
      </c>
      <c r="E35" s="15">
        <v>14083</v>
      </c>
      <c r="F35" s="15">
        <v>3876</v>
      </c>
      <c r="G35" s="16">
        <f t="shared" si="3"/>
        <v>27.522544912305619</v>
      </c>
      <c r="H35" s="15">
        <v>2268</v>
      </c>
      <c r="I35" s="15">
        <v>957</v>
      </c>
      <c r="J35" s="17">
        <f t="shared" si="4"/>
        <v>58.513931888544889</v>
      </c>
      <c r="K35" s="17">
        <f t="shared" si="5"/>
        <v>16.104523183980685</v>
      </c>
      <c r="L35" s="17">
        <f t="shared" si="0"/>
        <v>24.690402476780186</v>
      </c>
      <c r="M35" s="17">
        <f t="shared" si="1"/>
        <v>6.795427110700845</v>
      </c>
      <c r="N35" s="4">
        <v>2</v>
      </c>
      <c r="O35" s="7">
        <v>32.513864124981303</v>
      </c>
      <c r="P35" s="7">
        <v>13.3459661679035</v>
      </c>
      <c r="Q35" s="34">
        <v>7369212.8367018299</v>
      </c>
      <c r="R35" s="42">
        <v>1044966.47348113</v>
      </c>
      <c r="S35" s="46">
        <v>0.74338191672568177</v>
      </c>
      <c r="T35" s="56">
        <v>0.75536037918973908</v>
      </c>
      <c r="U35" s="2">
        <v>2.3588277340957826</v>
      </c>
      <c r="V35" s="2">
        <v>97.641172265904217</v>
      </c>
      <c r="W35" s="58">
        <v>62.976276060388216</v>
      </c>
      <c r="X35" s="58">
        <v>37.023723939611791</v>
      </c>
      <c r="Y35" s="2">
        <v>73.052180128663338</v>
      </c>
      <c r="Z35" s="2">
        <v>26.947819871336669</v>
      </c>
      <c r="AA35" s="61">
        <v>8.6428089128966921</v>
      </c>
      <c r="AB35" s="64">
        <v>5.7199309999999999</v>
      </c>
      <c r="AC35" s="2">
        <v>4.6015712682379348</v>
      </c>
      <c r="AD35" s="2">
        <f t="shared" si="2"/>
        <v>95.398428731762067</v>
      </c>
      <c r="AE35" s="67">
        <v>33.023735810113521</v>
      </c>
      <c r="AF35" s="67">
        <v>66.976264189886479</v>
      </c>
      <c r="AG35" s="7">
        <v>35.3125</v>
      </c>
      <c r="AH35" s="7">
        <v>64.6875</v>
      </c>
      <c r="AI35" s="45">
        <v>0</v>
      </c>
      <c r="AJ35" s="71">
        <v>893.99</v>
      </c>
      <c r="AK35" s="2">
        <v>59.684361549497844</v>
      </c>
      <c r="AL35" s="73">
        <v>0.89349999999999996</v>
      </c>
    </row>
    <row r="36" spans="1:38" x14ac:dyDescent="0.25">
      <c r="A36" s="13">
        <v>3202652</v>
      </c>
      <c r="B36" s="13">
        <v>32021</v>
      </c>
      <c r="C36" s="14" t="s">
        <v>69</v>
      </c>
      <c r="D36" s="14" t="s">
        <v>0</v>
      </c>
      <c r="E36" s="15">
        <v>13672</v>
      </c>
      <c r="F36" s="15">
        <v>6891</v>
      </c>
      <c r="G36" s="16">
        <f t="shared" si="3"/>
        <v>50.402282036278521</v>
      </c>
      <c r="H36" s="15">
        <v>5411</v>
      </c>
      <c r="I36" s="15">
        <v>2255</v>
      </c>
      <c r="J36" s="17">
        <f t="shared" si="4"/>
        <v>78.522710782179644</v>
      </c>
      <c r="K36" s="17">
        <f t="shared" si="5"/>
        <v>39.577238150965478</v>
      </c>
      <c r="L36" s="17">
        <f t="shared" si="0"/>
        <v>32.723842693368162</v>
      </c>
      <c r="M36" s="17">
        <f t="shared" si="1"/>
        <v>16.493563487419543</v>
      </c>
      <c r="N36" s="4">
        <v>1</v>
      </c>
      <c r="O36" s="7">
        <v>45.615935649485401</v>
      </c>
      <c r="P36" s="7">
        <v>10.2723610183474</v>
      </c>
      <c r="Q36" s="34">
        <v>18380934.281598799</v>
      </c>
      <c r="R36" s="42">
        <v>1429950.7929759501</v>
      </c>
      <c r="S36" s="46">
        <v>0.69745919035304138</v>
      </c>
      <c r="T36" s="56">
        <v>0.69678843443802885</v>
      </c>
      <c r="U36" s="2">
        <v>33.289065958388669</v>
      </c>
      <c r="V36" s="2">
        <v>66.710934041611338</v>
      </c>
      <c r="W36" s="58">
        <v>34.028393966282167</v>
      </c>
      <c r="X36" s="58">
        <v>65.971606033717833</v>
      </c>
      <c r="Y36" s="2">
        <v>32.226648959716684</v>
      </c>
      <c r="Z36" s="2">
        <v>67.773351040283316</v>
      </c>
      <c r="AA36" s="61">
        <v>12.339439882080438</v>
      </c>
      <c r="AB36" s="64">
        <v>4.6795629999999999</v>
      </c>
      <c r="AC36" s="2">
        <v>9.2503987240829346</v>
      </c>
      <c r="AD36" s="2">
        <f t="shared" si="2"/>
        <v>90.749601275917058</v>
      </c>
      <c r="AE36" s="67">
        <v>30.300391815411405</v>
      </c>
      <c r="AF36" s="67">
        <v>69.699608184588598</v>
      </c>
      <c r="AG36" s="7">
        <v>12.164750957854405</v>
      </c>
      <c r="AH36" s="7">
        <v>87.835249042145591</v>
      </c>
      <c r="AI36" s="45">
        <v>0</v>
      </c>
      <c r="AJ36" s="71">
        <v>676.75</v>
      </c>
      <c r="AK36" s="2">
        <v>58.771929824561411</v>
      </c>
      <c r="AL36" s="73">
        <v>0.86070000000000002</v>
      </c>
    </row>
    <row r="37" spans="1:38" x14ac:dyDescent="0.25">
      <c r="A37" s="13">
        <v>3202702</v>
      </c>
      <c r="B37" s="13">
        <v>32022</v>
      </c>
      <c r="C37" s="14" t="s">
        <v>70</v>
      </c>
      <c r="D37" s="14" t="s">
        <v>1</v>
      </c>
      <c r="E37" s="15">
        <v>13982</v>
      </c>
      <c r="F37" s="15">
        <v>5774</v>
      </c>
      <c r="G37" s="16">
        <f t="shared" si="3"/>
        <v>41.295951938206265</v>
      </c>
      <c r="H37" s="15">
        <v>4408</v>
      </c>
      <c r="I37" s="15">
        <v>2546</v>
      </c>
      <c r="J37" s="17">
        <f t="shared" si="4"/>
        <v>76.342223761690335</v>
      </c>
      <c r="K37" s="17">
        <f t="shared" si="5"/>
        <v>31.526248033185521</v>
      </c>
      <c r="L37" s="17">
        <f t="shared" si="0"/>
        <v>44.094215448562522</v>
      </c>
      <c r="M37" s="17">
        <f t="shared" si="1"/>
        <v>18.209126019167503</v>
      </c>
      <c r="N37" s="4">
        <v>2</v>
      </c>
      <c r="O37" s="7">
        <v>49.041505286817696</v>
      </c>
      <c r="P37" s="7">
        <v>21.948471047729502</v>
      </c>
      <c r="Q37" s="34">
        <v>16558054.8398575</v>
      </c>
      <c r="R37" s="42">
        <v>2560056.9153351798</v>
      </c>
      <c r="S37" s="46">
        <v>0.71785525947044782</v>
      </c>
      <c r="T37" s="56">
        <v>0.71772412279494646</v>
      </c>
      <c r="U37" s="2">
        <v>20.698131760078663</v>
      </c>
      <c r="V37" s="2">
        <v>79.301868239921333</v>
      </c>
      <c r="W37" s="58">
        <v>44.916090819348469</v>
      </c>
      <c r="X37" s="58">
        <v>55.083909180651524</v>
      </c>
      <c r="Y37" s="2">
        <v>63.176007866273352</v>
      </c>
      <c r="Z37" s="2">
        <v>36.823992133726648</v>
      </c>
      <c r="AA37" s="61">
        <v>7.3188582581117352</v>
      </c>
      <c r="AB37" s="64">
        <v>6.0726630000000004</v>
      </c>
      <c r="AC37" s="2">
        <v>4.8780487804878048</v>
      </c>
      <c r="AD37" s="2">
        <f t="shared" si="2"/>
        <v>95.121951219512198</v>
      </c>
      <c r="AE37" s="67">
        <v>27.381364738482855</v>
      </c>
      <c r="AF37" s="67">
        <v>72.618635261517142</v>
      </c>
      <c r="AG37" s="7">
        <v>20.619860847564834</v>
      </c>
      <c r="AH37" s="7">
        <v>79.380139152435163</v>
      </c>
      <c r="AI37" s="45">
        <v>0</v>
      </c>
      <c r="AJ37" s="71">
        <v>692.39</v>
      </c>
      <c r="AK37" s="2">
        <v>56.8</v>
      </c>
      <c r="AL37" s="73">
        <v>0.83989999999999998</v>
      </c>
    </row>
    <row r="38" spans="1:38" x14ac:dyDescent="0.25">
      <c r="A38" s="13">
        <v>3202801</v>
      </c>
      <c r="B38" s="13">
        <v>32025</v>
      </c>
      <c r="C38" s="14" t="s">
        <v>71</v>
      </c>
      <c r="D38" s="14" t="s">
        <v>4</v>
      </c>
      <c r="E38" s="15">
        <v>34957</v>
      </c>
      <c r="F38" s="15">
        <v>19995</v>
      </c>
      <c r="G38" s="16">
        <f t="shared" si="3"/>
        <v>57.198844294418862</v>
      </c>
      <c r="H38" s="15">
        <v>16260</v>
      </c>
      <c r="I38" s="15">
        <v>11963</v>
      </c>
      <c r="J38" s="17">
        <f t="shared" si="4"/>
        <v>81.320330082520627</v>
      </c>
      <c r="K38" s="17">
        <f t="shared" si="5"/>
        <v>46.514288983608431</v>
      </c>
      <c r="L38" s="17">
        <f t="shared" si="0"/>
        <v>59.82995748937234</v>
      </c>
      <c r="M38" s="17">
        <f t="shared" si="1"/>
        <v>34.222044225763085</v>
      </c>
      <c r="N38" s="4">
        <v>4</v>
      </c>
      <c r="O38" s="7">
        <v>61.071633877298503</v>
      </c>
      <c r="P38" s="7">
        <v>38.558173199740295</v>
      </c>
      <c r="Q38" s="34">
        <v>71405175.775081798</v>
      </c>
      <c r="R38" s="42">
        <v>15574224.373740399</v>
      </c>
      <c r="S38" s="46">
        <v>0.68743988216849783</v>
      </c>
      <c r="T38" s="56">
        <v>0.69013776859935594</v>
      </c>
      <c r="U38" s="2">
        <v>2.7544290702185439</v>
      </c>
      <c r="V38" s="2">
        <v>97.245570929781451</v>
      </c>
      <c r="W38" s="58">
        <v>27.737035096909381</v>
      </c>
      <c r="X38" s="58">
        <v>72.262964903090619</v>
      </c>
      <c r="Y38" s="2">
        <v>82.335445493340231</v>
      </c>
      <c r="Z38" s="2">
        <v>17.664554506659769</v>
      </c>
      <c r="AA38" s="61">
        <v>10.060305072720823</v>
      </c>
      <c r="AB38" s="64">
        <v>5.6307510000000001</v>
      </c>
      <c r="AC38" s="2">
        <v>6.9416313754373045</v>
      </c>
      <c r="AD38" s="2">
        <f t="shared" si="2"/>
        <v>93.058368624562689</v>
      </c>
      <c r="AE38" s="67">
        <v>21.935483870967744</v>
      </c>
      <c r="AF38" s="67">
        <v>78.064516129032256</v>
      </c>
      <c r="AG38" s="7">
        <v>19.311445508435931</v>
      </c>
      <c r="AH38" s="7">
        <v>80.688554491564062</v>
      </c>
      <c r="AI38" s="45">
        <v>0</v>
      </c>
      <c r="AJ38" s="71">
        <v>544.05999999999995</v>
      </c>
      <c r="AK38" s="2">
        <v>47.89838337182448</v>
      </c>
      <c r="AL38" s="73">
        <v>0.86770000000000003</v>
      </c>
    </row>
    <row r="39" spans="1:38" x14ac:dyDescent="0.25">
      <c r="A39" s="13">
        <v>3202900</v>
      </c>
      <c r="B39" s="13">
        <v>32022</v>
      </c>
      <c r="C39" s="14" t="s">
        <v>72</v>
      </c>
      <c r="D39" s="14" t="s">
        <v>1</v>
      </c>
      <c r="E39" s="15">
        <v>10433</v>
      </c>
      <c r="F39" s="15">
        <v>3814</v>
      </c>
      <c r="G39" s="16">
        <f t="shared" si="3"/>
        <v>36.557078500910571</v>
      </c>
      <c r="H39" s="15">
        <v>2454</v>
      </c>
      <c r="I39" s="15">
        <v>1175</v>
      </c>
      <c r="J39" s="17">
        <f t="shared" si="4"/>
        <v>64.341898269533289</v>
      </c>
      <c r="K39" s="17">
        <f t="shared" si="5"/>
        <v>23.521518259369309</v>
      </c>
      <c r="L39" s="17">
        <f t="shared" si="0"/>
        <v>30.807551127425274</v>
      </c>
      <c r="M39" s="17">
        <f t="shared" si="1"/>
        <v>11.262340649861018</v>
      </c>
      <c r="N39" s="4">
        <v>2</v>
      </c>
      <c r="O39" s="7">
        <v>37.908377392658302</v>
      </c>
      <c r="P39" s="7">
        <v>14.697343783934699</v>
      </c>
      <c r="Q39" s="34">
        <v>8454435.7751778606</v>
      </c>
      <c r="R39" s="42">
        <v>1132369.36221228</v>
      </c>
      <c r="S39" s="46">
        <v>0.74205497839290013</v>
      </c>
      <c r="T39" s="56">
        <v>0.74294812896626716</v>
      </c>
      <c r="U39" s="2">
        <v>19.751166407465007</v>
      </c>
      <c r="V39" s="2">
        <v>80.248833592534993</v>
      </c>
      <c r="W39" s="58">
        <v>40.015600624024962</v>
      </c>
      <c r="X39" s="58">
        <v>59.984399375975038</v>
      </c>
      <c r="Y39" s="2">
        <v>52.954898911353034</v>
      </c>
      <c r="Z39" s="2">
        <v>47.045101088646966</v>
      </c>
      <c r="AA39" s="61">
        <v>9.0080616894497023</v>
      </c>
      <c r="AB39" s="64">
        <v>5.6913580000000001</v>
      </c>
      <c r="AC39" s="2">
        <v>5.9782608695652177</v>
      </c>
      <c r="AD39" s="2">
        <f t="shared" si="2"/>
        <v>94.021739130434781</v>
      </c>
      <c r="AE39" s="67">
        <v>47.456738332459359</v>
      </c>
      <c r="AF39" s="67">
        <v>52.543261667540641</v>
      </c>
      <c r="AG39" s="7">
        <v>16.574585635359114</v>
      </c>
      <c r="AH39" s="7">
        <v>83.425414364640886</v>
      </c>
      <c r="AI39" s="45">
        <v>0</v>
      </c>
      <c r="AJ39" s="71">
        <v>596.39</v>
      </c>
      <c r="AK39" s="2">
        <v>67.272727272727266</v>
      </c>
      <c r="AL39" s="73">
        <v>0.89410000000000001</v>
      </c>
    </row>
    <row r="40" spans="1:38" x14ac:dyDescent="0.25">
      <c r="A40" s="13">
        <v>3203007</v>
      </c>
      <c r="B40" s="13">
        <v>32021</v>
      </c>
      <c r="C40" s="14" t="s">
        <v>73</v>
      </c>
      <c r="D40" s="14" t="s">
        <v>0</v>
      </c>
      <c r="E40" s="15">
        <v>29417</v>
      </c>
      <c r="F40" s="15">
        <v>11533</v>
      </c>
      <c r="G40" s="16">
        <f t="shared" si="3"/>
        <v>39.205221470578238</v>
      </c>
      <c r="H40" s="15">
        <v>9121</v>
      </c>
      <c r="I40" s="15">
        <v>5178</v>
      </c>
      <c r="J40" s="17">
        <f t="shared" si="4"/>
        <v>79.086100754357062</v>
      </c>
      <c r="K40" s="17">
        <f t="shared" si="5"/>
        <v>31.005880953190335</v>
      </c>
      <c r="L40" s="17">
        <f t="shared" si="0"/>
        <v>44.897251365646405</v>
      </c>
      <c r="M40" s="17">
        <f t="shared" si="1"/>
        <v>17.602066832103887</v>
      </c>
      <c r="N40" s="4">
        <v>2</v>
      </c>
      <c r="O40" s="7">
        <v>51.930883171512498</v>
      </c>
      <c r="P40" s="7">
        <v>24.907886251564999</v>
      </c>
      <c r="Q40" s="34">
        <v>35021661.467932098</v>
      </c>
      <c r="R40" s="42">
        <v>5802935.3833355503</v>
      </c>
      <c r="S40" s="46">
        <v>0.71517008594218701</v>
      </c>
      <c r="T40" s="56">
        <v>0.72170476045029341</v>
      </c>
      <c r="U40" s="2">
        <v>20.784991360157985</v>
      </c>
      <c r="V40" s="2">
        <v>79.215008639842011</v>
      </c>
      <c r="W40" s="58">
        <v>62.465956920029711</v>
      </c>
      <c r="X40" s="58">
        <v>37.534043079970289</v>
      </c>
      <c r="Y40" s="2">
        <v>65.045667736361395</v>
      </c>
      <c r="Z40" s="2">
        <v>34.954332263638612</v>
      </c>
      <c r="AA40" s="61">
        <v>10.961684851560518</v>
      </c>
      <c r="AB40" s="64">
        <v>4.834867</v>
      </c>
      <c r="AC40" s="2">
        <v>9.3596059113300498</v>
      </c>
      <c r="AD40" s="2">
        <f t="shared" si="2"/>
        <v>90.64039408866995</v>
      </c>
      <c r="AE40" s="67">
        <v>31.327495014306773</v>
      </c>
      <c r="AF40" s="67">
        <v>68.672504985693223</v>
      </c>
      <c r="AG40" s="7">
        <v>18.128978688070855</v>
      </c>
      <c r="AH40" s="7">
        <v>81.871021311929155</v>
      </c>
      <c r="AI40" s="45">
        <v>0</v>
      </c>
      <c r="AJ40" s="71">
        <v>591.66</v>
      </c>
      <c r="AK40" s="2">
        <v>68.758915834522114</v>
      </c>
      <c r="AL40" s="73">
        <v>0.82750000000000001</v>
      </c>
    </row>
    <row r="41" spans="1:38" x14ac:dyDescent="0.25">
      <c r="A41" s="13">
        <v>3203056</v>
      </c>
      <c r="B41" s="13">
        <v>32027</v>
      </c>
      <c r="C41" s="14" t="s">
        <v>74</v>
      </c>
      <c r="D41" s="14" t="s">
        <v>6</v>
      </c>
      <c r="E41" s="15">
        <v>31589</v>
      </c>
      <c r="F41" s="15">
        <v>13138</v>
      </c>
      <c r="G41" s="16">
        <f t="shared" si="3"/>
        <v>41.590427047389916</v>
      </c>
      <c r="H41" s="15">
        <v>10096</v>
      </c>
      <c r="I41" s="15">
        <v>6555</v>
      </c>
      <c r="J41" s="17">
        <f t="shared" si="4"/>
        <v>76.845790835743642</v>
      </c>
      <c r="K41" s="17">
        <f t="shared" si="5"/>
        <v>31.960492576529802</v>
      </c>
      <c r="L41" s="17">
        <f t="shared" si="0"/>
        <v>49.893438879585936</v>
      </c>
      <c r="M41" s="17">
        <f t="shared" si="1"/>
        <v>20.750894298648266</v>
      </c>
      <c r="N41" s="4">
        <v>8</v>
      </c>
      <c r="O41" s="7">
        <v>54.297835285762595</v>
      </c>
      <c r="P41" s="7">
        <v>33.075861759190403</v>
      </c>
      <c r="Q41" s="34">
        <v>41713873.3620928</v>
      </c>
      <c r="R41" s="42">
        <v>8778271.2107407395</v>
      </c>
      <c r="S41" s="46">
        <v>0.69565412206928023</v>
      </c>
      <c r="T41" s="56">
        <v>0.6966349605634381</v>
      </c>
      <c r="U41" s="2">
        <v>13.126441602013001</v>
      </c>
      <c r="V41" s="2">
        <v>86.873558397986997</v>
      </c>
      <c r="W41" s="58">
        <v>59.805579036348263</v>
      </c>
      <c r="X41" s="58">
        <v>40.194420963651737</v>
      </c>
      <c r="Y41" s="2">
        <v>75.214929754665548</v>
      </c>
      <c r="Z41" s="2">
        <v>24.785070245334452</v>
      </c>
      <c r="AA41" s="61">
        <v>14.120841819416158</v>
      </c>
      <c r="AB41" s="64">
        <v>5.1815959999999999</v>
      </c>
      <c r="AC41" s="2">
        <v>5.5325749741468453</v>
      </c>
      <c r="AD41" s="2">
        <f t="shared" si="2"/>
        <v>94.46742502585316</v>
      </c>
      <c r="AE41" s="67">
        <v>25.53661135637083</v>
      </c>
      <c r="AF41" s="67">
        <v>74.463388643629173</v>
      </c>
      <c r="AG41" s="7">
        <v>23.189269746646797</v>
      </c>
      <c r="AH41" s="7">
        <v>76.810730253353199</v>
      </c>
      <c r="AI41" s="45">
        <v>2</v>
      </c>
      <c r="AJ41" s="71">
        <v>688.33</v>
      </c>
      <c r="AK41" s="2">
        <v>51.038575667655785</v>
      </c>
      <c r="AL41" s="73">
        <v>0.85460000000000003</v>
      </c>
    </row>
    <row r="42" spans="1:38" x14ac:dyDescent="0.25">
      <c r="A42" s="13">
        <v>3203106</v>
      </c>
      <c r="B42" s="13">
        <v>32021</v>
      </c>
      <c r="C42" s="14" t="s">
        <v>75</v>
      </c>
      <c r="D42" s="14" t="s">
        <v>0</v>
      </c>
      <c r="E42" s="15">
        <v>12336</v>
      </c>
      <c r="F42" s="15">
        <v>5873</v>
      </c>
      <c r="G42" s="16">
        <f t="shared" si="3"/>
        <v>47.608625162127105</v>
      </c>
      <c r="H42" s="15">
        <v>4121</v>
      </c>
      <c r="I42" s="15">
        <v>2496</v>
      </c>
      <c r="J42" s="17">
        <f t="shared" si="4"/>
        <v>70.168568023156823</v>
      </c>
      <c r="K42" s="17">
        <f t="shared" si="5"/>
        <v>33.406290531776911</v>
      </c>
      <c r="L42" s="17">
        <f t="shared" si="0"/>
        <v>42.499574323173846</v>
      </c>
      <c r="M42" s="17">
        <f t="shared" si="1"/>
        <v>20.233463035019454</v>
      </c>
      <c r="N42" s="4">
        <v>0</v>
      </c>
      <c r="O42" s="7">
        <v>47.633376363596</v>
      </c>
      <c r="P42" s="7">
        <v>28.918789624914599</v>
      </c>
      <c r="Q42" s="34">
        <v>16358373.2132804</v>
      </c>
      <c r="R42" s="42">
        <v>3430904.9116770602</v>
      </c>
      <c r="S42" s="46">
        <v>0.71582832737080615</v>
      </c>
      <c r="T42" s="56">
        <v>0.71391623238329693</v>
      </c>
      <c r="U42" s="2">
        <v>14.234234234234233</v>
      </c>
      <c r="V42" s="2">
        <v>85.765765765765764</v>
      </c>
      <c r="W42" s="58">
        <v>75.873015873015873</v>
      </c>
      <c r="X42" s="58">
        <v>24.126984126984127</v>
      </c>
      <c r="Y42" s="2">
        <v>81.621621621621614</v>
      </c>
      <c r="Z42" s="2">
        <v>18.378378378378379</v>
      </c>
      <c r="AA42" s="61">
        <v>10.805731735964294</v>
      </c>
      <c r="AB42" s="64">
        <v>6.2149450000000002</v>
      </c>
      <c r="AC42" s="2">
        <v>4.3115438108484003</v>
      </c>
      <c r="AD42" s="2">
        <f t="shared" si="2"/>
        <v>95.688456189151594</v>
      </c>
      <c r="AE42" s="67">
        <v>26.715477609398945</v>
      </c>
      <c r="AF42" s="67">
        <v>73.284522390601055</v>
      </c>
      <c r="AG42" s="7">
        <v>34.416826003824092</v>
      </c>
      <c r="AH42" s="7">
        <v>65.583173996175901</v>
      </c>
      <c r="AI42" s="45">
        <v>0</v>
      </c>
      <c r="AJ42" s="71">
        <v>752.59</v>
      </c>
      <c r="AK42" s="2">
        <v>49.156626506024097</v>
      </c>
      <c r="AL42" s="73">
        <v>0.89259999999999995</v>
      </c>
    </row>
    <row r="43" spans="1:38" x14ac:dyDescent="0.25">
      <c r="A43" s="13">
        <v>3203130</v>
      </c>
      <c r="B43" s="13">
        <v>32029</v>
      </c>
      <c r="C43" s="14" t="s">
        <v>76</v>
      </c>
      <c r="D43" s="14" t="s">
        <v>8</v>
      </c>
      <c r="E43" s="15">
        <v>16774</v>
      </c>
      <c r="F43" s="15">
        <v>5779</v>
      </c>
      <c r="G43" s="16">
        <f t="shared" si="3"/>
        <v>34.452128293788</v>
      </c>
      <c r="H43" s="15">
        <v>3666</v>
      </c>
      <c r="I43" s="15">
        <v>1860</v>
      </c>
      <c r="J43" s="17">
        <f t="shared" si="4"/>
        <v>63.436580723308531</v>
      </c>
      <c r="K43" s="17">
        <f t="shared" si="5"/>
        <v>21.855252175986646</v>
      </c>
      <c r="L43" s="17">
        <f t="shared" si="0"/>
        <v>32.185499221318572</v>
      </c>
      <c r="M43" s="17">
        <f t="shared" si="1"/>
        <v>11.088589483724812</v>
      </c>
      <c r="N43" s="4">
        <v>6</v>
      </c>
      <c r="O43" s="7">
        <v>37.554532624513499</v>
      </c>
      <c r="P43" s="7">
        <v>15.2492937629446</v>
      </c>
      <c r="Q43" s="34">
        <v>12690648.0795385</v>
      </c>
      <c r="R43" s="42">
        <v>1780209.00738727</v>
      </c>
      <c r="S43" s="46">
        <v>0.73408104602200563</v>
      </c>
      <c r="T43" s="56">
        <v>0.73795123419055686</v>
      </c>
      <c r="U43" s="2">
        <v>4.2416452442159382</v>
      </c>
      <c r="V43" s="2">
        <v>95.758354755784055</v>
      </c>
      <c r="W43" s="58">
        <v>94.418205238299706</v>
      </c>
      <c r="X43" s="58">
        <v>5.5817947617003005</v>
      </c>
      <c r="Y43" s="2">
        <v>94.130248500428451</v>
      </c>
      <c r="Z43" s="2">
        <v>5.8697514995715512</v>
      </c>
      <c r="AA43" s="61">
        <v>9.0763968072976056</v>
      </c>
      <c r="AB43" s="64">
        <v>6.2967519999999997</v>
      </c>
      <c r="AC43" s="2">
        <v>4.4254658385093171</v>
      </c>
      <c r="AD43" s="2">
        <f t="shared" si="2"/>
        <v>95.574534161490689</v>
      </c>
      <c r="AE43" s="67">
        <v>24.312164734383114</v>
      </c>
      <c r="AF43" s="67">
        <v>75.687835265616883</v>
      </c>
      <c r="AG43" s="7">
        <v>49.964412811387895</v>
      </c>
      <c r="AH43" s="7">
        <v>50.035587188612098</v>
      </c>
      <c r="AI43" s="45">
        <v>0</v>
      </c>
      <c r="AJ43" s="71">
        <v>996.58</v>
      </c>
      <c r="AK43" s="2">
        <v>41.969519343493552</v>
      </c>
      <c r="AL43" s="73">
        <v>0.8679</v>
      </c>
    </row>
    <row r="44" spans="1:38" x14ac:dyDescent="0.25">
      <c r="A44" s="13">
        <v>3203163</v>
      </c>
      <c r="B44" s="13">
        <v>32030</v>
      </c>
      <c r="C44" s="14" t="s">
        <v>77</v>
      </c>
      <c r="D44" s="14" t="s">
        <v>9</v>
      </c>
      <c r="E44" s="15">
        <v>10919</v>
      </c>
      <c r="F44" s="15">
        <v>4162</v>
      </c>
      <c r="G44" s="16">
        <f t="shared" si="3"/>
        <v>38.117043685319167</v>
      </c>
      <c r="H44" s="15">
        <v>3312</v>
      </c>
      <c r="I44" s="15">
        <v>2281</v>
      </c>
      <c r="J44" s="17">
        <f t="shared" si="4"/>
        <v>79.57712638154733</v>
      </c>
      <c r="K44" s="17">
        <f t="shared" si="5"/>
        <v>30.332448026376042</v>
      </c>
      <c r="L44" s="17">
        <f t="shared" si="0"/>
        <v>54.805382027871218</v>
      </c>
      <c r="M44" s="17">
        <f t="shared" si="1"/>
        <v>20.890191409469733</v>
      </c>
      <c r="N44" s="4">
        <v>1</v>
      </c>
      <c r="O44" s="7">
        <v>56.179322719038602</v>
      </c>
      <c r="P44" s="7">
        <v>32.709390046676603</v>
      </c>
      <c r="Q44" s="34">
        <v>13672480.735466201</v>
      </c>
      <c r="R44" s="42">
        <v>2750065.83294531</v>
      </c>
      <c r="S44" s="46">
        <v>0.68383761609162264</v>
      </c>
      <c r="T44" s="56">
        <v>0.68850553970391892</v>
      </c>
      <c r="U44" s="2">
        <v>36.204663212435236</v>
      </c>
      <c r="V44" s="2">
        <v>63.795336787564771</v>
      </c>
      <c r="W44" s="58">
        <v>40.965427266797128</v>
      </c>
      <c r="X44" s="58">
        <v>59.034572733202872</v>
      </c>
      <c r="Y44" s="2">
        <v>44.300518134715027</v>
      </c>
      <c r="Z44" s="2">
        <v>55.699481865284973</v>
      </c>
      <c r="AA44" s="61">
        <v>7.6051779935275077</v>
      </c>
      <c r="AB44" s="64">
        <v>5.3899549999999996</v>
      </c>
      <c r="AC44" s="2">
        <v>5.7318321392016376</v>
      </c>
      <c r="AD44" s="2">
        <f t="shared" si="2"/>
        <v>94.268167860798357</v>
      </c>
      <c r="AE44" s="67">
        <v>34.863046612205672</v>
      </c>
      <c r="AF44" s="67">
        <v>65.136953387794335</v>
      </c>
      <c r="AG44" s="7">
        <v>12.405237767057201</v>
      </c>
      <c r="AH44" s="7">
        <v>87.594762232942799</v>
      </c>
      <c r="AI44" s="45">
        <v>0</v>
      </c>
      <c r="AJ44" s="71">
        <v>460.13</v>
      </c>
      <c r="AK44" s="2">
        <v>71.297359357060856</v>
      </c>
      <c r="AL44" s="73">
        <v>0.82569999999999999</v>
      </c>
    </row>
    <row r="45" spans="1:38" x14ac:dyDescent="0.25">
      <c r="A45" s="13">
        <v>3203205</v>
      </c>
      <c r="B45" s="13">
        <v>32029</v>
      </c>
      <c r="C45" s="14" t="s">
        <v>78</v>
      </c>
      <c r="D45" s="14" t="s">
        <v>8</v>
      </c>
      <c r="E45" s="15">
        <v>179755</v>
      </c>
      <c r="F45" s="15">
        <v>51299</v>
      </c>
      <c r="G45" s="16">
        <f t="shared" si="3"/>
        <v>28.538288225640457</v>
      </c>
      <c r="H45" s="15">
        <v>36606</v>
      </c>
      <c r="I45" s="15">
        <v>21859</v>
      </c>
      <c r="J45" s="17">
        <f t="shared" si="4"/>
        <v>71.358116142614875</v>
      </c>
      <c r="K45" s="17">
        <f t="shared" si="5"/>
        <v>20.364384857166698</v>
      </c>
      <c r="L45" s="17">
        <f t="shared" si="0"/>
        <v>42.610967075381581</v>
      </c>
      <c r="M45" s="17">
        <f t="shared" si="1"/>
        <v>12.160440599705154</v>
      </c>
      <c r="N45" s="4">
        <v>34</v>
      </c>
      <c r="O45" s="7">
        <v>46.005162029512</v>
      </c>
      <c r="P45" s="7">
        <v>21.6718732719612</v>
      </c>
      <c r="Q45" s="34">
        <v>138001627.73275301</v>
      </c>
      <c r="R45" s="42">
        <v>22458147.021304</v>
      </c>
      <c r="S45" s="46">
        <v>0.73449379973698858</v>
      </c>
      <c r="T45" s="56">
        <v>0.73590512514167006</v>
      </c>
      <c r="U45" s="2">
        <v>5.8296420752507512</v>
      </c>
      <c r="V45" s="2">
        <v>94.170357924749254</v>
      </c>
      <c r="W45" s="58">
        <v>75.369230769230768</v>
      </c>
      <c r="X45" s="58">
        <v>24.630769230769232</v>
      </c>
      <c r="Y45" s="2">
        <v>88.824397943078253</v>
      </c>
      <c r="Z45" s="2">
        <v>11.175602056921745</v>
      </c>
      <c r="AA45" s="61">
        <v>9.1119239209948795</v>
      </c>
      <c r="AB45" s="64">
        <v>6.2755520000000002</v>
      </c>
      <c r="AC45" s="2">
        <v>6.7178868499587274</v>
      </c>
      <c r="AD45" s="2">
        <f t="shared" si="2"/>
        <v>93.282113150041269</v>
      </c>
      <c r="AE45" s="67">
        <v>27.981052262227337</v>
      </c>
      <c r="AF45" s="67">
        <v>72.018947737772663</v>
      </c>
      <c r="AG45" s="7">
        <v>34.575728020064098</v>
      </c>
      <c r="AH45" s="7">
        <v>65.424271979935909</v>
      </c>
      <c r="AI45" s="45">
        <v>0</v>
      </c>
      <c r="AJ45" s="71">
        <v>791.53</v>
      </c>
      <c r="AK45" s="2">
        <v>37.490341523721213</v>
      </c>
      <c r="AL45" s="73">
        <v>0.86850000000000005</v>
      </c>
    </row>
    <row r="46" spans="1:38" x14ac:dyDescent="0.25">
      <c r="A46" s="13">
        <v>3203304</v>
      </c>
      <c r="B46" s="13">
        <v>32028</v>
      </c>
      <c r="C46" s="14" t="s">
        <v>79</v>
      </c>
      <c r="D46" s="14" t="s">
        <v>7</v>
      </c>
      <c r="E46" s="15">
        <v>15653</v>
      </c>
      <c r="F46" s="15">
        <v>6649</v>
      </c>
      <c r="G46" s="16">
        <f t="shared" si="3"/>
        <v>42.477480355203475</v>
      </c>
      <c r="H46" s="15">
        <v>5283</v>
      </c>
      <c r="I46" s="15">
        <v>3973</v>
      </c>
      <c r="J46" s="17">
        <f t="shared" si="4"/>
        <v>79.455557226650626</v>
      </c>
      <c r="K46" s="17">
        <f t="shared" si="5"/>
        <v>33.750718712067972</v>
      </c>
      <c r="L46" s="17">
        <f t="shared" si="0"/>
        <v>59.753346367874869</v>
      </c>
      <c r="M46" s="17">
        <f t="shared" si="1"/>
        <v>25.381715964990736</v>
      </c>
      <c r="N46" s="4">
        <v>0</v>
      </c>
      <c r="O46" s="7">
        <v>59.827804777691895</v>
      </c>
      <c r="P46" s="7">
        <v>38.586998702177802</v>
      </c>
      <c r="Q46" s="34">
        <v>23260987.391198099</v>
      </c>
      <c r="R46" s="42">
        <v>5182817.3302532602</v>
      </c>
      <c r="S46" s="46">
        <v>0.68448456975022698</v>
      </c>
      <c r="T46" s="56">
        <v>0.68829310176334957</v>
      </c>
      <c r="U46" s="2">
        <v>24.318828792191947</v>
      </c>
      <c r="V46" s="2">
        <v>75.681171207808049</v>
      </c>
      <c r="W46" s="58">
        <v>67.337715694330328</v>
      </c>
      <c r="X46" s="58">
        <v>32.662284305669679</v>
      </c>
      <c r="Y46" s="2">
        <v>63.19642130947539</v>
      </c>
      <c r="Z46" s="2">
        <v>36.803578690524603</v>
      </c>
      <c r="AA46" s="61">
        <v>12.617505744725296</v>
      </c>
      <c r="AB46" s="64">
        <v>4.9125500000000004</v>
      </c>
      <c r="AC46" s="2">
        <v>7.4187614960147155</v>
      </c>
      <c r="AD46" s="2">
        <f t="shared" si="2"/>
        <v>92.58123850398529</v>
      </c>
      <c r="AE46" s="67">
        <v>29.32771845390284</v>
      </c>
      <c r="AF46" s="67">
        <v>70.672281546097167</v>
      </c>
      <c r="AG46" s="7">
        <v>10.461538461538462</v>
      </c>
      <c r="AH46" s="7">
        <v>89.538461538461533</v>
      </c>
      <c r="AI46" s="45">
        <v>0</v>
      </c>
      <c r="AJ46" s="71">
        <v>511.71</v>
      </c>
      <c r="AK46" s="2">
        <v>62.913096695226436</v>
      </c>
      <c r="AL46" s="73">
        <v>0.83409999999999995</v>
      </c>
    </row>
    <row r="47" spans="1:38" x14ac:dyDescent="0.25">
      <c r="A47" s="13">
        <v>3203320</v>
      </c>
      <c r="B47" s="13">
        <v>32025</v>
      </c>
      <c r="C47" s="14" t="s">
        <v>80</v>
      </c>
      <c r="D47" s="14" t="s">
        <v>4</v>
      </c>
      <c r="E47" s="15">
        <v>39259</v>
      </c>
      <c r="F47" s="15">
        <v>22034</v>
      </c>
      <c r="G47" s="16">
        <f t="shared" si="3"/>
        <v>56.124710257520569</v>
      </c>
      <c r="H47" s="15">
        <v>17195</v>
      </c>
      <c r="I47" s="15">
        <v>11103</v>
      </c>
      <c r="J47" s="17">
        <f>H47/F47*100</f>
        <v>78.038485976218581</v>
      </c>
      <c r="K47" s="17">
        <f t="shared" si="5"/>
        <v>43.798874143508492</v>
      </c>
      <c r="L47" s="17">
        <f t="shared" si="0"/>
        <v>50.390305890895895</v>
      </c>
      <c r="M47" s="17">
        <f t="shared" si="1"/>
        <v>28.281413179143637</v>
      </c>
      <c r="N47" s="4">
        <v>34</v>
      </c>
      <c r="O47" s="7">
        <v>54.348919471861201</v>
      </c>
      <c r="P47" s="7">
        <v>31.237031356324501</v>
      </c>
      <c r="Q47" s="34">
        <v>70024981.754005507</v>
      </c>
      <c r="R47" s="42">
        <v>13903740.9492852</v>
      </c>
      <c r="S47" s="46">
        <v>0.69719792711777306</v>
      </c>
      <c r="T47" s="56">
        <v>0.69871725741052593</v>
      </c>
      <c r="U47" s="2">
        <v>4.0607931607694132</v>
      </c>
      <c r="V47" s="2">
        <v>95.939206839230579</v>
      </c>
      <c r="W47" s="58">
        <v>52.097103713495976</v>
      </c>
      <c r="X47" s="58">
        <v>47.902896286504024</v>
      </c>
      <c r="Y47" s="2">
        <v>87.449536927095707</v>
      </c>
      <c r="Z47" s="2">
        <v>12.550463072904297</v>
      </c>
      <c r="AA47" s="61">
        <v>8.7560896394933412</v>
      </c>
      <c r="AB47" s="64">
        <v>6.0925669999999998</v>
      </c>
      <c r="AC47" s="2">
        <v>4.4514838279426474</v>
      </c>
      <c r="AD47" s="2">
        <f t="shared" si="2"/>
        <v>95.548516172057347</v>
      </c>
      <c r="AE47" s="67">
        <v>24.77080875011346</v>
      </c>
      <c r="AF47" s="67">
        <v>75.22919124988654</v>
      </c>
      <c r="AG47" s="7">
        <v>18.96299010626603</v>
      </c>
      <c r="AH47" s="7">
        <v>81.037009893733966</v>
      </c>
      <c r="AI47" s="45">
        <v>1</v>
      </c>
      <c r="AJ47" s="71">
        <v>652.41</v>
      </c>
      <c r="AK47" s="2">
        <v>50.198915009041592</v>
      </c>
      <c r="AL47" s="73">
        <v>0</v>
      </c>
    </row>
    <row r="48" spans="1:38" x14ac:dyDescent="0.25">
      <c r="A48" s="13">
        <v>3203346</v>
      </c>
      <c r="B48" s="13">
        <v>32030</v>
      </c>
      <c r="C48" s="14" t="s">
        <v>81</v>
      </c>
      <c r="D48" s="14" t="s">
        <v>9</v>
      </c>
      <c r="E48" s="15">
        <v>17141</v>
      </c>
      <c r="F48" s="15">
        <v>4533</v>
      </c>
      <c r="G48" s="16">
        <f t="shared" si="3"/>
        <v>26.445364914532409</v>
      </c>
      <c r="H48" s="15">
        <v>2997</v>
      </c>
      <c r="I48" s="15">
        <v>1088</v>
      </c>
      <c r="J48" s="17">
        <f t="shared" si="4"/>
        <v>66.115155526141635</v>
      </c>
      <c r="K48" s="17">
        <f t="shared" si="5"/>
        <v>17.484394142698793</v>
      </c>
      <c r="L48" s="17">
        <f t="shared" si="0"/>
        <v>24.001764835649681</v>
      </c>
      <c r="M48" s="17">
        <f t="shared" si="1"/>
        <v>6.3473542967154781</v>
      </c>
      <c r="N48" s="4">
        <v>13</v>
      </c>
      <c r="O48" s="7">
        <v>35.674174501498804</v>
      </c>
      <c r="P48" s="7">
        <v>12.658751383984601</v>
      </c>
      <c r="Q48" s="34">
        <v>9456020.3133627195</v>
      </c>
      <c r="R48" s="42">
        <v>1159164.7301727801</v>
      </c>
      <c r="S48" s="46">
        <v>0.7158832585787146</v>
      </c>
      <c r="T48" s="56">
        <v>0.70870565747738246</v>
      </c>
      <c r="U48" s="2">
        <v>2.8816676885346415</v>
      </c>
      <c r="V48" s="2">
        <v>97.118332311465366</v>
      </c>
      <c r="W48" s="58">
        <v>35.483870967741936</v>
      </c>
      <c r="X48" s="58">
        <v>64.516129032258064</v>
      </c>
      <c r="Y48" s="2">
        <v>66.278356836296751</v>
      </c>
      <c r="Z48" s="2">
        <v>33.721643163703249</v>
      </c>
      <c r="AA48" s="61">
        <v>10.009686793671294</v>
      </c>
      <c r="AB48" s="64">
        <v>5.5237100000000003</v>
      </c>
      <c r="AC48" s="2">
        <v>4.9875311720698257</v>
      </c>
      <c r="AD48" s="2">
        <f t="shared" si="2"/>
        <v>95.012468827930178</v>
      </c>
      <c r="AE48" s="67">
        <v>28.634458416060006</v>
      </c>
      <c r="AF48" s="67">
        <v>71.365541583940001</v>
      </c>
      <c r="AG48" s="7">
        <v>34.283513097072422</v>
      </c>
      <c r="AH48" s="7">
        <v>65.716486902927585</v>
      </c>
      <c r="AI48" s="45">
        <v>0</v>
      </c>
      <c r="AJ48" s="71">
        <v>898.5</v>
      </c>
      <c r="AK48" s="2">
        <v>60.100166944908182</v>
      </c>
      <c r="AL48" s="73">
        <v>0.77239999999999998</v>
      </c>
    </row>
    <row r="49" spans="1:38" x14ac:dyDescent="0.25">
      <c r="A49" s="13">
        <v>3203353</v>
      </c>
      <c r="B49" s="13">
        <v>32024</v>
      </c>
      <c r="C49" s="14" t="s">
        <v>82</v>
      </c>
      <c r="D49" s="14" t="s">
        <v>3</v>
      </c>
      <c r="E49" s="15">
        <v>13091</v>
      </c>
      <c r="F49" s="15">
        <v>4186</v>
      </c>
      <c r="G49" s="16">
        <f t="shared" si="3"/>
        <v>31.976166832174773</v>
      </c>
      <c r="H49" s="15">
        <v>2656</v>
      </c>
      <c r="I49" s="15">
        <v>1313</v>
      </c>
      <c r="J49" s="17">
        <f t="shared" si="4"/>
        <v>63.449593884376497</v>
      </c>
      <c r="K49" s="17">
        <f t="shared" si="5"/>
        <v>20.288747994805593</v>
      </c>
      <c r="L49" s="17">
        <f t="shared" si="0"/>
        <v>31.366459627329192</v>
      </c>
      <c r="M49" s="17">
        <f t="shared" si="1"/>
        <v>10.02979145978153</v>
      </c>
      <c r="N49" s="4">
        <v>6</v>
      </c>
      <c r="O49" s="7">
        <v>38.1279970010388</v>
      </c>
      <c r="P49" s="7">
        <v>17.315663242768302</v>
      </c>
      <c r="Q49" s="34">
        <v>9332800.0179661401</v>
      </c>
      <c r="R49" s="42">
        <v>1464221.9866444799</v>
      </c>
      <c r="S49" s="46">
        <v>0.73691739280031376</v>
      </c>
      <c r="T49" s="56">
        <v>0.7382482046881973</v>
      </c>
      <c r="U49" s="2">
        <v>14.630779848171152</v>
      </c>
      <c r="V49" s="2">
        <v>85.369220151828856</v>
      </c>
      <c r="W49" s="58">
        <v>64.799446749654223</v>
      </c>
      <c r="X49" s="58">
        <v>35.200553250345784</v>
      </c>
      <c r="Y49" s="2">
        <v>62.732919254658384</v>
      </c>
      <c r="Z49" s="2">
        <v>37.267080745341616</v>
      </c>
      <c r="AA49" s="61">
        <v>9.1272485009993343</v>
      </c>
      <c r="AB49" s="64">
        <v>5.6749239999999999</v>
      </c>
      <c r="AC49" s="2">
        <v>4.5904590459045904</v>
      </c>
      <c r="AD49" s="2">
        <f t="shared" si="2"/>
        <v>95.409540954095405</v>
      </c>
      <c r="AE49" s="67">
        <v>30.62589584328715</v>
      </c>
      <c r="AF49" s="67">
        <v>69.374104156712846</v>
      </c>
      <c r="AG49" s="7">
        <v>36.115444617784711</v>
      </c>
      <c r="AH49" s="7">
        <v>63.884555382215289</v>
      </c>
      <c r="AI49" s="45">
        <v>0</v>
      </c>
      <c r="AJ49" s="71">
        <v>907.45</v>
      </c>
      <c r="AK49" s="2">
        <v>61.174551386623165</v>
      </c>
      <c r="AL49" s="73">
        <v>0.8367</v>
      </c>
    </row>
    <row r="50" spans="1:38" x14ac:dyDescent="0.25">
      <c r="A50" s="13">
        <v>3203403</v>
      </c>
      <c r="B50" s="13">
        <v>32023</v>
      </c>
      <c r="C50" s="14" t="s">
        <v>83</v>
      </c>
      <c r="D50" s="14" t="s">
        <v>2</v>
      </c>
      <c r="E50" s="15">
        <v>26079</v>
      </c>
      <c r="F50" s="15">
        <v>11036</v>
      </c>
      <c r="G50" s="16">
        <f t="shared" si="3"/>
        <v>42.317573526592277</v>
      </c>
      <c r="H50" s="15">
        <v>8942</v>
      </c>
      <c r="I50" s="15">
        <v>6945</v>
      </c>
      <c r="J50" s="17">
        <f t="shared" si="4"/>
        <v>81.025733961580286</v>
      </c>
      <c r="K50" s="17">
        <f t="shared" si="5"/>
        <v>34.288124544652788</v>
      </c>
      <c r="L50" s="17">
        <f t="shared" si="0"/>
        <v>62.930409568684311</v>
      </c>
      <c r="M50" s="17">
        <f t="shared" si="1"/>
        <v>26.630622339813641</v>
      </c>
      <c r="N50" s="4">
        <v>3</v>
      </c>
      <c r="O50" s="7">
        <v>60.275070937912098</v>
      </c>
      <c r="P50" s="7">
        <v>37.738990868505098</v>
      </c>
      <c r="Q50" s="34">
        <v>38897184.516733401</v>
      </c>
      <c r="R50" s="42">
        <v>8413380.7551439796</v>
      </c>
      <c r="S50" s="46">
        <v>0.70265534183950562</v>
      </c>
      <c r="T50" s="56">
        <v>0.70363178886167088</v>
      </c>
      <c r="U50" s="2">
        <v>21.642294713160855</v>
      </c>
      <c r="V50" s="2">
        <v>78.357705286839135</v>
      </c>
      <c r="W50" s="58">
        <v>67.645066606457434</v>
      </c>
      <c r="X50" s="58">
        <v>32.354933393542559</v>
      </c>
      <c r="Y50" s="2">
        <v>72.28346456692914</v>
      </c>
      <c r="Z50" s="2">
        <v>27.716535433070867</v>
      </c>
      <c r="AA50" s="61">
        <v>7.8866674843615838</v>
      </c>
      <c r="AB50" s="64">
        <v>5.9996780000000003</v>
      </c>
      <c r="AC50" s="2">
        <v>9.1829085457271358</v>
      </c>
      <c r="AD50" s="2">
        <f t="shared" si="2"/>
        <v>90.81709145427287</v>
      </c>
      <c r="AE50" s="67">
        <v>29.37658571946357</v>
      </c>
      <c r="AF50" s="67">
        <v>70.623414280536423</v>
      </c>
      <c r="AG50" s="7">
        <v>18.106107341147439</v>
      </c>
      <c r="AH50" s="7">
        <v>81.893892658852565</v>
      </c>
      <c r="AI50" s="45">
        <v>0</v>
      </c>
      <c r="AJ50" s="71">
        <v>514.29</v>
      </c>
      <c r="AK50" s="2">
        <v>51.524390243902438</v>
      </c>
      <c r="AL50" s="73">
        <v>0.81430000000000002</v>
      </c>
    </row>
    <row r="51" spans="1:38" x14ac:dyDescent="0.25">
      <c r="A51" s="13">
        <v>3203502</v>
      </c>
      <c r="B51" s="13">
        <v>32027</v>
      </c>
      <c r="C51" s="14" t="s">
        <v>84</v>
      </c>
      <c r="D51" s="14" t="s">
        <v>6</v>
      </c>
      <c r="E51" s="15">
        <v>18954</v>
      </c>
      <c r="F51" s="15">
        <v>12448</v>
      </c>
      <c r="G51" s="16">
        <f t="shared" si="3"/>
        <v>65.674791600717526</v>
      </c>
      <c r="H51" s="15">
        <v>8911</v>
      </c>
      <c r="I51" s="15">
        <v>6116</v>
      </c>
      <c r="J51" s="17">
        <f t="shared" si="4"/>
        <v>71.585796915167094</v>
      </c>
      <c r="K51" s="17">
        <f t="shared" si="5"/>
        <v>47.01382293974887</v>
      </c>
      <c r="L51" s="17">
        <f t="shared" si="0"/>
        <v>49.132390745501283</v>
      </c>
      <c r="M51" s="17">
        <f t="shared" si="1"/>
        <v>32.267595230558193</v>
      </c>
      <c r="N51" s="4">
        <v>3</v>
      </c>
      <c r="O51" s="7">
        <v>53.400348546805802</v>
      </c>
      <c r="P51" s="7">
        <v>39.266676528035397</v>
      </c>
      <c r="Q51" s="34">
        <v>38869809.880596898</v>
      </c>
      <c r="R51" s="42">
        <v>9873981.1395754199</v>
      </c>
      <c r="S51" s="46">
        <v>0.69833826477338756</v>
      </c>
      <c r="T51" s="56">
        <v>0.7016089321329787</v>
      </c>
      <c r="U51" s="2">
        <v>14.607862702055478</v>
      </c>
      <c r="V51" s="2">
        <v>85.392137297944529</v>
      </c>
      <c r="W51" s="58">
        <v>81.120162932790222</v>
      </c>
      <c r="X51" s="58">
        <v>18.879837067209778</v>
      </c>
      <c r="Y51" s="2">
        <v>80.263420474955097</v>
      </c>
      <c r="Z51" s="2">
        <v>19.736579525044899</v>
      </c>
      <c r="AA51" s="61">
        <v>11.33647626356759</v>
      </c>
      <c r="AB51" s="64">
        <v>5.8353830000000002</v>
      </c>
      <c r="AC51" s="2">
        <v>4.4825313117996046</v>
      </c>
      <c r="AD51" s="2">
        <f t="shared" si="2"/>
        <v>95.517468688200395</v>
      </c>
      <c r="AE51" s="67">
        <v>21.682197943444731</v>
      </c>
      <c r="AF51" s="67">
        <v>78.317802056555266</v>
      </c>
      <c r="AG51" s="7">
        <v>39.310855872545389</v>
      </c>
      <c r="AH51" s="7">
        <v>60.689144127454611</v>
      </c>
      <c r="AI51" s="45">
        <v>0</v>
      </c>
      <c r="AJ51" s="71">
        <v>865.11</v>
      </c>
      <c r="AK51" s="2">
        <v>34.658664666166544</v>
      </c>
      <c r="AL51" s="73">
        <v>0.89970000000000006</v>
      </c>
    </row>
    <row r="52" spans="1:38" x14ac:dyDescent="0.25">
      <c r="A52" s="13">
        <v>3203601</v>
      </c>
      <c r="B52" s="13">
        <v>32027</v>
      </c>
      <c r="C52" s="14" t="s">
        <v>85</v>
      </c>
      <c r="D52" s="14" t="s">
        <v>6</v>
      </c>
      <c r="E52" s="15">
        <v>5468</v>
      </c>
      <c r="F52" s="15">
        <v>3378</v>
      </c>
      <c r="G52" s="16">
        <f t="shared" si="3"/>
        <v>61.777615215801028</v>
      </c>
      <c r="H52" s="15">
        <v>2434</v>
      </c>
      <c r="I52" s="15">
        <v>1583</v>
      </c>
      <c r="J52" s="17">
        <f t="shared" si="4"/>
        <v>72.054470100651272</v>
      </c>
      <c r="K52" s="17">
        <f t="shared" si="5"/>
        <v>44.513533284564737</v>
      </c>
      <c r="L52" s="17">
        <f t="shared" si="0"/>
        <v>46.862048549437532</v>
      </c>
      <c r="M52" s="17">
        <f t="shared" si="1"/>
        <v>28.950256035113387</v>
      </c>
      <c r="N52" s="4">
        <v>0</v>
      </c>
      <c r="O52" s="7">
        <v>50.661524855955697</v>
      </c>
      <c r="P52" s="7">
        <v>34.471150188934004</v>
      </c>
      <c r="Q52" s="34">
        <v>10007063.3186597</v>
      </c>
      <c r="R52" s="42">
        <v>2352252.7706682999</v>
      </c>
      <c r="S52" s="46">
        <v>0.71033624159819364</v>
      </c>
      <c r="T52" s="56">
        <v>0.70864548753637124</v>
      </c>
      <c r="U52" s="2">
        <v>15.454545454545453</v>
      </c>
      <c r="V52" s="2">
        <v>84.545454545454547</v>
      </c>
      <c r="W52" s="58">
        <v>83.754789272030649</v>
      </c>
      <c r="X52" s="58">
        <v>16.245210727969347</v>
      </c>
      <c r="Y52" s="2">
        <v>76.515151515151516</v>
      </c>
      <c r="Z52" s="2">
        <v>23.484848484848484</v>
      </c>
      <c r="AA52" s="61">
        <v>13.210505684045474</v>
      </c>
      <c r="AB52" s="64">
        <v>5.9196970000000002</v>
      </c>
      <c r="AC52" s="2">
        <v>3.9092055485498109</v>
      </c>
      <c r="AD52" s="2">
        <f t="shared" si="2"/>
        <v>96.090794451450193</v>
      </c>
      <c r="AE52" s="67">
        <v>23.771462403789222</v>
      </c>
      <c r="AF52" s="67">
        <v>76.228537596210771</v>
      </c>
      <c r="AG52" s="7">
        <v>33.250311332503117</v>
      </c>
      <c r="AH52" s="7">
        <v>66.749688667496883</v>
      </c>
      <c r="AI52" s="45">
        <v>0</v>
      </c>
      <c r="AJ52" s="71">
        <v>736.93</v>
      </c>
      <c r="AK52" s="2">
        <v>42.307692307692307</v>
      </c>
      <c r="AL52" s="73">
        <v>0</v>
      </c>
    </row>
    <row r="53" spans="1:38" x14ac:dyDescent="0.25">
      <c r="A53" s="13">
        <v>3203700</v>
      </c>
      <c r="B53" s="13">
        <v>32021</v>
      </c>
      <c r="C53" s="14" t="s">
        <v>86</v>
      </c>
      <c r="D53" s="14" t="s">
        <v>0</v>
      </c>
      <c r="E53" s="15">
        <v>17176</v>
      </c>
      <c r="F53" s="15">
        <v>7561</v>
      </c>
      <c r="G53" s="16">
        <f t="shared" si="3"/>
        <v>44.02072659524918</v>
      </c>
      <c r="H53" s="15">
        <v>5624</v>
      </c>
      <c r="I53" s="15">
        <v>3078</v>
      </c>
      <c r="J53" s="17">
        <f t="shared" si="4"/>
        <v>74.381695542917598</v>
      </c>
      <c r="K53" s="17">
        <f t="shared" si="5"/>
        <v>32.743362831858406</v>
      </c>
      <c r="L53" s="17">
        <f t="shared" si="0"/>
        <v>40.708900939029228</v>
      </c>
      <c r="M53" s="17">
        <f t="shared" si="1"/>
        <v>17.920353982300885</v>
      </c>
      <c r="N53" s="4">
        <v>0</v>
      </c>
      <c r="O53" s="7">
        <v>47.976577449975998</v>
      </c>
      <c r="P53" s="7">
        <v>21.5650105651169</v>
      </c>
      <c r="Q53" s="34">
        <v>21211786.4500743</v>
      </c>
      <c r="R53" s="42">
        <v>3293801.9490694501</v>
      </c>
      <c r="S53" s="46">
        <v>0.71555954622402385</v>
      </c>
      <c r="T53" s="56">
        <v>0.71666775249057724</v>
      </c>
      <c r="U53" s="2">
        <v>24.864655839133796</v>
      </c>
      <c r="V53" s="2">
        <v>75.135344160866197</v>
      </c>
      <c r="W53" s="58">
        <v>45.35200311162972</v>
      </c>
      <c r="X53" s="58">
        <v>54.647996888370287</v>
      </c>
      <c r="Y53" s="2">
        <v>49.767981438515079</v>
      </c>
      <c r="Z53" s="2">
        <v>50.232018561484914</v>
      </c>
      <c r="AA53" s="61">
        <v>11.395261376457315</v>
      </c>
      <c r="AB53" s="64">
        <v>5.2669139999999999</v>
      </c>
      <c r="AC53" s="2">
        <v>8.969935929029079</v>
      </c>
      <c r="AD53" s="2">
        <f t="shared" si="2"/>
        <v>91.030064070970923</v>
      </c>
      <c r="AE53" s="67">
        <v>32.19150905964819</v>
      </c>
      <c r="AF53" s="67">
        <v>67.808490940351817</v>
      </c>
      <c r="AG53" s="7">
        <v>15.653245686113394</v>
      </c>
      <c r="AH53" s="7">
        <v>84.346754313886606</v>
      </c>
      <c r="AI53" s="45">
        <v>1</v>
      </c>
      <c r="AJ53" s="71">
        <v>681.35</v>
      </c>
      <c r="AK53" s="2">
        <v>64.14414414414415</v>
      </c>
      <c r="AL53" s="73">
        <v>0.82809999999999995</v>
      </c>
    </row>
    <row r="54" spans="1:38" x14ac:dyDescent="0.25">
      <c r="A54" s="13">
        <v>3203809</v>
      </c>
      <c r="B54" s="13">
        <v>32023</v>
      </c>
      <c r="C54" s="14" t="s">
        <v>87</v>
      </c>
      <c r="D54" s="14" t="s">
        <v>2</v>
      </c>
      <c r="E54" s="15">
        <v>15602</v>
      </c>
      <c r="F54" s="15">
        <v>6725</v>
      </c>
      <c r="G54" s="16">
        <f t="shared" si="3"/>
        <v>43.103448275862064</v>
      </c>
      <c r="H54" s="15">
        <v>5594</v>
      </c>
      <c r="I54" s="15">
        <v>4179</v>
      </c>
      <c r="J54" s="17">
        <f t="shared" si="4"/>
        <v>83.182156133828997</v>
      </c>
      <c r="K54" s="17">
        <f t="shared" si="5"/>
        <v>35.854377643891809</v>
      </c>
      <c r="L54" s="17">
        <f t="shared" si="0"/>
        <v>62.141263940520439</v>
      </c>
      <c r="M54" s="17">
        <f t="shared" si="1"/>
        <v>26.785027560569159</v>
      </c>
      <c r="N54" s="4">
        <v>4</v>
      </c>
      <c r="O54" s="7">
        <v>64.749979302422901</v>
      </c>
      <c r="P54" s="7">
        <v>48.4462551195559</v>
      </c>
      <c r="Q54" s="34">
        <v>25462478.053322099</v>
      </c>
      <c r="R54" s="42">
        <v>6581442.1675686203</v>
      </c>
      <c r="S54" s="46">
        <v>0.69307199210611692</v>
      </c>
      <c r="T54" s="56">
        <v>0.69452552314329818</v>
      </c>
      <c r="U54" s="2">
        <v>19.24846625766871</v>
      </c>
      <c r="V54" s="2">
        <v>80.751533742331276</v>
      </c>
      <c r="W54" s="58">
        <v>62.87586738627602</v>
      </c>
      <c r="X54" s="58">
        <v>37.124132613723972</v>
      </c>
      <c r="Y54" s="2">
        <v>74.501533742331276</v>
      </c>
      <c r="Z54" s="2">
        <v>25.49846625766871</v>
      </c>
      <c r="AA54" s="61">
        <v>8.2092638544251439</v>
      </c>
      <c r="AB54" s="64">
        <v>6.499447</v>
      </c>
      <c r="AC54" s="2">
        <v>6.9145845438698439</v>
      </c>
      <c r="AD54" s="2">
        <f t="shared" si="2"/>
        <v>93.08541545613015</v>
      </c>
      <c r="AE54" s="67">
        <v>20.237918215613384</v>
      </c>
      <c r="AF54" s="67">
        <v>79.762081784386623</v>
      </c>
      <c r="AG54" s="7">
        <v>30.56576047024247</v>
      </c>
      <c r="AH54" s="7">
        <v>69.434239529757534</v>
      </c>
      <c r="AI54" s="45">
        <v>0</v>
      </c>
      <c r="AJ54" s="71">
        <v>635.16</v>
      </c>
      <c r="AK54" s="2">
        <v>44.946492271105825</v>
      </c>
      <c r="AL54" s="73">
        <v>0.9234</v>
      </c>
    </row>
    <row r="55" spans="1:38" x14ac:dyDescent="0.25">
      <c r="A55" s="13">
        <v>3203908</v>
      </c>
      <c r="B55" s="13">
        <v>32028</v>
      </c>
      <c r="C55" s="14" t="s">
        <v>88</v>
      </c>
      <c r="D55" s="14" t="s">
        <v>7</v>
      </c>
      <c r="E55" s="15">
        <v>50751</v>
      </c>
      <c r="F55" s="15">
        <v>18487</v>
      </c>
      <c r="G55" s="16">
        <f t="shared" si="3"/>
        <v>36.426868436089933</v>
      </c>
      <c r="H55" s="15">
        <v>13053</v>
      </c>
      <c r="I55" s="15">
        <v>7844</v>
      </c>
      <c r="J55" s="17">
        <f t="shared" si="4"/>
        <v>70.606372045220965</v>
      </c>
      <c r="K55" s="17">
        <f t="shared" si="5"/>
        <v>25.719690252408821</v>
      </c>
      <c r="L55" s="17">
        <f t="shared" si="0"/>
        <v>42.429815546059388</v>
      </c>
      <c r="M55" s="17">
        <f t="shared" si="1"/>
        <v>15.455853086638689</v>
      </c>
      <c r="N55" s="4">
        <v>2</v>
      </c>
      <c r="O55" s="7">
        <v>47.374446927316001</v>
      </c>
      <c r="P55" s="7">
        <v>27.164220603626099</v>
      </c>
      <c r="Q55" s="34">
        <v>51212896.472910799</v>
      </c>
      <c r="R55" s="42">
        <v>10144537.6632016</v>
      </c>
      <c r="S55" s="46">
        <v>0.72538638620264051</v>
      </c>
      <c r="T55" s="56">
        <v>0.7242610733243231</v>
      </c>
      <c r="U55" s="2">
        <v>20.725978647686834</v>
      </c>
      <c r="V55" s="2">
        <v>79.274021352313156</v>
      </c>
      <c r="W55" s="58">
        <v>59.965561773568666</v>
      </c>
      <c r="X55" s="58">
        <v>40.034438226431341</v>
      </c>
      <c r="Y55" s="2">
        <v>73.565836298932382</v>
      </c>
      <c r="Z55" s="2">
        <v>26.434163701067614</v>
      </c>
      <c r="AA55" s="61">
        <v>8.5492618258511595</v>
      </c>
      <c r="AB55" s="64">
        <v>6.2513889999999996</v>
      </c>
      <c r="AC55" s="2">
        <v>4.3302047781569968</v>
      </c>
      <c r="AD55" s="2">
        <f t="shared" si="2"/>
        <v>95.669795221843003</v>
      </c>
      <c r="AE55" s="67">
        <v>30.01027749229188</v>
      </c>
      <c r="AF55" s="67">
        <v>69.989722507708123</v>
      </c>
      <c r="AG55" s="7">
        <v>30.894015861571738</v>
      </c>
      <c r="AH55" s="7">
        <v>69.105984138428269</v>
      </c>
      <c r="AI55" s="45">
        <v>0</v>
      </c>
      <c r="AJ55" s="71">
        <v>723.11</v>
      </c>
      <c r="AK55" s="2">
        <v>45.47162720781661</v>
      </c>
      <c r="AL55" s="73">
        <v>0.83699999999999997</v>
      </c>
    </row>
    <row r="56" spans="1:38" x14ac:dyDescent="0.25">
      <c r="A56" s="13">
        <v>3204005</v>
      </c>
      <c r="B56" s="13">
        <v>32024</v>
      </c>
      <c r="C56" s="14" t="s">
        <v>89</v>
      </c>
      <c r="D56" s="14" t="s">
        <v>3</v>
      </c>
      <c r="E56" s="15">
        <v>23426</v>
      </c>
      <c r="F56" s="15">
        <v>8341</v>
      </c>
      <c r="G56" s="16">
        <f t="shared" si="3"/>
        <v>35.605737215060188</v>
      </c>
      <c r="H56" s="15">
        <v>6018</v>
      </c>
      <c r="I56" s="15">
        <v>3384</v>
      </c>
      <c r="J56" s="17">
        <f t="shared" si="4"/>
        <v>72.149622347440356</v>
      </c>
      <c r="K56" s="17">
        <f t="shared" si="5"/>
        <v>25.689404934687953</v>
      </c>
      <c r="L56" s="17">
        <f t="shared" si="0"/>
        <v>40.570674979019302</v>
      </c>
      <c r="M56" s="17">
        <f t="shared" si="1"/>
        <v>14.445487919405789</v>
      </c>
      <c r="N56" s="4">
        <v>3</v>
      </c>
      <c r="O56" s="7">
        <v>45.859533244101101</v>
      </c>
      <c r="P56" s="7">
        <v>20.037423379588002</v>
      </c>
      <c r="Q56" s="34">
        <v>22367451.095116202</v>
      </c>
      <c r="R56" s="42">
        <v>3376203.1035834299</v>
      </c>
      <c r="S56" s="46">
        <v>0.71358075638027008</v>
      </c>
      <c r="T56" s="56">
        <v>0.71295147062521447</v>
      </c>
      <c r="U56" s="2">
        <v>42.214790040876998</v>
      </c>
      <c r="V56" s="2">
        <v>57.785209959123009</v>
      </c>
      <c r="W56" s="58">
        <v>53.874813710879287</v>
      </c>
      <c r="X56" s="58">
        <v>46.12518628912072</v>
      </c>
      <c r="Y56" s="2">
        <v>53.771832032701596</v>
      </c>
      <c r="Z56" s="2">
        <v>46.228167967298397</v>
      </c>
      <c r="AA56" s="61">
        <v>9.8280098280098276</v>
      </c>
      <c r="AB56" s="64">
        <v>5.4430209999999999</v>
      </c>
      <c r="AC56" s="2">
        <v>5.0284629981024667</v>
      </c>
      <c r="AD56" s="2">
        <f t="shared" si="2"/>
        <v>94.971537001897531</v>
      </c>
      <c r="AE56" s="67">
        <v>36.818127322862964</v>
      </c>
      <c r="AF56" s="67">
        <v>63.181872677137036</v>
      </c>
      <c r="AG56" s="7">
        <v>16.411592315206775</v>
      </c>
      <c r="AH56" s="7">
        <v>83.588407684793225</v>
      </c>
      <c r="AI56" s="45">
        <v>1</v>
      </c>
      <c r="AJ56" s="71">
        <v>728.67</v>
      </c>
      <c r="AK56" s="2">
        <v>56.011315417256014</v>
      </c>
      <c r="AL56" s="73">
        <v>0.84540000000000004</v>
      </c>
    </row>
    <row r="57" spans="1:38" x14ac:dyDescent="0.25">
      <c r="A57" s="13">
        <v>3204054</v>
      </c>
      <c r="B57" s="13">
        <v>32027</v>
      </c>
      <c r="C57" s="14" t="s">
        <v>90</v>
      </c>
      <c r="D57" s="14" t="s">
        <v>6</v>
      </c>
      <c r="E57" s="15">
        <v>26575</v>
      </c>
      <c r="F57" s="15">
        <v>13103</v>
      </c>
      <c r="G57" s="16">
        <f t="shared" si="3"/>
        <v>49.305738476011292</v>
      </c>
      <c r="H57" s="15">
        <v>9960</v>
      </c>
      <c r="I57" s="15">
        <v>6893</v>
      </c>
      <c r="J57" s="17">
        <f t="shared" si="4"/>
        <v>76.013126764863003</v>
      </c>
      <c r="K57" s="17">
        <f t="shared" si="5"/>
        <v>37.478833490122291</v>
      </c>
      <c r="L57" s="17">
        <f t="shared" si="0"/>
        <v>52.606273372510117</v>
      </c>
      <c r="M57" s="17">
        <f t="shared" si="1"/>
        <v>25.937911571025403</v>
      </c>
      <c r="N57" s="4">
        <v>9</v>
      </c>
      <c r="O57" s="7">
        <v>55.890062970289897</v>
      </c>
      <c r="P57" s="7">
        <v>37.225966310048705</v>
      </c>
      <c r="Q57" s="34">
        <v>42822703.810456403</v>
      </c>
      <c r="R57" s="42">
        <v>9853381.3159927204</v>
      </c>
      <c r="S57" s="46">
        <v>0.69716556589496137</v>
      </c>
      <c r="T57" s="56">
        <v>0.69500359786999388</v>
      </c>
      <c r="U57" s="2">
        <v>5.9398202422821411</v>
      </c>
      <c r="V57" s="2">
        <v>94.060179757717862</v>
      </c>
      <c r="W57" s="58">
        <v>70.154272151898738</v>
      </c>
      <c r="X57" s="58">
        <v>29.845727848101266</v>
      </c>
      <c r="Y57" s="2">
        <v>90.758108636186009</v>
      </c>
      <c r="Z57" s="2">
        <v>9.2418913638139895</v>
      </c>
      <c r="AA57" s="61">
        <v>14.673377831272569</v>
      </c>
      <c r="AB57" s="64">
        <v>5.7165299999999997</v>
      </c>
      <c r="AC57" s="2">
        <v>5.4978962131837301</v>
      </c>
      <c r="AD57" s="2">
        <f t="shared" si="2"/>
        <v>94.502103786816264</v>
      </c>
      <c r="AE57" s="67">
        <v>23.483171792719222</v>
      </c>
      <c r="AF57" s="67">
        <v>76.516828207280781</v>
      </c>
      <c r="AG57" s="7">
        <v>34.644133896652583</v>
      </c>
      <c r="AH57" s="7">
        <v>65.35586610334741</v>
      </c>
      <c r="AI57" s="45">
        <v>2</v>
      </c>
      <c r="AJ57" s="71">
        <v>755.86</v>
      </c>
      <c r="AK57" s="2">
        <v>37.718120805369125</v>
      </c>
      <c r="AL57" s="73">
        <v>0.86990000000000001</v>
      </c>
    </row>
    <row r="58" spans="1:38" x14ac:dyDescent="0.25">
      <c r="A58" s="13">
        <v>3204104</v>
      </c>
      <c r="B58" s="13">
        <v>32027</v>
      </c>
      <c r="C58" s="14" t="s">
        <v>91</v>
      </c>
      <c r="D58" s="14" t="s">
        <v>6</v>
      </c>
      <c r="E58" s="15">
        <v>27601</v>
      </c>
      <c r="F58" s="15">
        <v>11384</v>
      </c>
      <c r="G58" s="16">
        <f t="shared" si="3"/>
        <v>41.244882431795951</v>
      </c>
      <c r="H58" s="15">
        <v>9046</v>
      </c>
      <c r="I58" s="15">
        <v>6460</v>
      </c>
      <c r="J58" s="17">
        <f t="shared" si="4"/>
        <v>79.462403373155311</v>
      </c>
      <c r="K58" s="17">
        <f t="shared" si="5"/>
        <v>32.774174848737367</v>
      </c>
      <c r="L58" s="17">
        <f t="shared" si="0"/>
        <v>56.746310611384402</v>
      </c>
      <c r="M58" s="17">
        <f t="shared" si="1"/>
        <v>23.404949096047247</v>
      </c>
      <c r="N58" s="4">
        <v>1</v>
      </c>
      <c r="O58" s="7">
        <v>58.607455841134005</v>
      </c>
      <c r="P58" s="7">
        <v>36.990960988245803</v>
      </c>
      <c r="Q58" s="34">
        <v>39013642.602397099</v>
      </c>
      <c r="R58" s="42">
        <v>8506659.9018617496</v>
      </c>
      <c r="S58" s="46">
        <v>0.69484059041720081</v>
      </c>
      <c r="T58" s="56">
        <v>0.69353236225424064</v>
      </c>
      <c r="U58" s="2">
        <v>13.185319438151335</v>
      </c>
      <c r="V58" s="2">
        <v>86.814680561848661</v>
      </c>
      <c r="W58" s="58">
        <v>85.711040436165376</v>
      </c>
      <c r="X58" s="58">
        <v>14.288959563834622</v>
      </c>
      <c r="Y58" s="2">
        <v>84.458541005890353</v>
      </c>
      <c r="Z58" s="2">
        <v>15.54145899410965</v>
      </c>
      <c r="AA58" s="61">
        <v>9.6705632306057385</v>
      </c>
      <c r="AB58" s="64">
        <v>5.6117650000000001</v>
      </c>
      <c r="AC58" s="2">
        <v>5.5652173913043477</v>
      </c>
      <c r="AD58" s="2">
        <f t="shared" si="2"/>
        <v>94.434782608695656</v>
      </c>
      <c r="AE58" s="67">
        <v>22.294448348559381</v>
      </c>
      <c r="AF58" s="67">
        <v>77.705551651440615</v>
      </c>
      <c r="AG58" s="7">
        <v>26.122931442080379</v>
      </c>
      <c r="AH58" s="7">
        <v>73.877068557919628</v>
      </c>
      <c r="AI58" s="45">
        <v>0</v>
      </c>
      <c r="AJ58" s="71">
        <v>741.53</v>
      </c>
      <c r="AK58" s="2">
        <v>30.879199428162973</v>
      </c>
      <c r="AL58" s="73">
        <v>0.84430000000000005</v>
      </c>
    </row>
    <row r="59" spans="1:38" x14ac:dyDescent="0.25">
      <c r="A59" s="13">
        <v>3204203</v>
      </c>
      <c r="B59" s="13">
        <v>32025</v>
      </c>
      <c r="C59" s="14" t="s">
        <v>92</v>
      </c>
      <c r="D59" s="14" t="s">
        <v>4</v>
      </c>
      <c r="E59" s="15">
        <v>22388</v>
      </c>
      <c r="F59" s="15">
        <v>9465</v>
      </c>
      <c r="G59" s="16">
        <f t="shared" si="3"/>
        <v>42.277112738967304</v>
      </c>
      <c r="H59" s="15">
        <v>7130</v>
      </c>
      <c r="I59" s="15">
        <v>3950</v>
      </c>
      <c r="J59" s="17">
        <f t="shared" si="4"/>
        <v>75.330163761225563</v>
      </c>
      <c r="K59" s="17">
        <f t="shared" si="5"/>
        <v>31.847418259782028</v>
      </c>
      <c r="L59" s="17">
        <f t="shared" si="0"/>
        <v>41.732699418911778</v>
      </c>
      <c r="M59" s="17">
        <f t="shared" si="1"/>
        <v>17.643380382347686</v>
      </c>
      <c r="N59" s="4">
        <v>17</v>
      </c>
      <c r="O59" s="7">
        <v>48.892666721298397</v>
      </c>
      <c r="P59" s="7">
        <v>25.072162070486399</v>
      </c>
      <c r="Q59" s="34">
        <v>27060330.014168698</v>
      </c>
      <c r="R59" s="42">
        <v>4793811.7291537002</v>
      </c>
      <c r="S59" s="46">
        <v>0.7181151338812416</v>
      </c>
      <c r="T59" s="56">
        <v>0.73961449736238249</v>
      </c>
      <c r="U59" s="2">
        <v>0.99009900990099009</v>
      </c>
      <c r="V59" s="2">
        <v>99.009900990099013</v>
      </c>
      <c r="W59" s="58">
        <v>64.890974330665202</v>
      </c>
      <c r="X59" s="58">
        <v>35.109025669334805</v>
      </c>
      <c r="Y59" s="2">
        <v>97.222222222222214</v>
      </c>
      <c r="Z59" s="2">
        <v>2.7777777777777777</v>
      </c>
      <c r="AA59" s="61">
        <v>6.6747942700396221</v>
      </c>
      <c r="AB59" s="64">
        <v>6.2020059999999999</v>
      </c>
      <c r="AC59" s="2">
        <v>7.6</v>
      </c>
      <c r="AD59" s="2">
        <f t="shared" si="2"/>
        <v>92.4</v>
      </c>
      <c r="AE59" s="67">
        <v>27.089276281035396</v>
      </c>
      <c r="AF59" s="67">
        <v>72.910723718964604</v>
      </c>
      <c r="AG59" s="7">
        <v>19.227769110764431</v>
      </c>
      <c r="AH59" s="7">
        <v>80.772230889235573</v>
      </c>
      <c r="AI59" s="45">
        <v>0</v>
      </c>
      <c r="AJ59" s="71">
        <v>682.13</v>
      </c>
      <c r="AK59" s="2">
        <v>40.152235965746911</v>
      </c>
      <c r="AL59" s="73">
        <v>0.82909999999999995</v>
      </c>
    </row>
    <row r="60" spans="1:38" x14ac:dyDescent="0.25">
      <c r="A60" s="13">
        <v>3204252</v>
      </c>
      <c r="B60" s="13">
        <v>32027</v>
      </c>
      <c r="C60" s="14" t="s">
        <v>93</v>
      </c>
      <c r="D60" s="14" t="s">
        <v>6</v>
      </c>
      <c r="E60" s="15">
        <v>8016</v>
      </c>
      <c r="F60" s="15">
        <v>4923</v>
      </c>
      <c r="G60" s="16">
        <f t="shared" si="3"/>
        <v>61.414670658682638</v>
      </c>
      <c r="H60" s="15">
        <v>3719</v>
      </c>
      <c r="I60" s="15">
        <v>2790</v>
      </c>
      <c r="J60" s="17">
        <f t="shared" si="4"/>
        <v>75.543367865122889</v>
      </c>
      <c r="K60" s="17">
        <f t="shared" si="5"/>
        <v>46.394710578842314</v>
      </c>
      <c r="L60" s="17">
        <f t="shared" si="0"/>
        <v>56.672760511883006</v>
      </c>
      <c r="M60" s="17">
        <f t="shared" si="1"/>
        <v>34.805389221556887</v>
      </c>
      <c r="N60" s="4">
        <v>0</v>
      </c>
      <c r="O60" s="7">
        <v>59.557403956513497</v>
      </c>
      <c r="P60" s="7">
        <v>46.746051457821203</v>
      </c>
      <c r="Q60" s="34">
        <v>17144875.663446199</v>
      </c>
      <c r="R60" s="42">
        <v>4648826.4934515003</v>
      </c>
      <c r="S60" s="46">
        <v>0.67912324657736645</v>
      </c>
      <c r="T60" s="56">
        <v>0.66564440622652543</v>
      </c>
      <c r="U60" s="2">
        <v>12.909632571996028</v>
      </c>
      <c r="V60" s="2">
        <v>87.090367428003972</v>
      </c>
      <c r="W60" s="58">
        <v>57.164556962025316</v>
      </c>
      <c r="X60" s="58">
        <v>42.835443037974684</v>
      </c>
      <c r="Y60" s="2">
        <v>79.245283018867923</v>
      </c>
      <c r="Z60" s="2">
        <v>20.754716981132077</v>
      </c>
      <c r="AA60" s="61">
        <v>12.107004964147821</v>
      </c>
      <c r="AB60" s="64">
        <v>6.0278470000000004</v>
      </c>
      <c r="AC60" s="2">
        <v>4.4635193133047206</v>
      </c>
      <c r="AD60" s="2">
        <f t="shared" si="2"/>
        <v>95.536480686695285</v>
      </c>
      <c r="AE60" s="67">
        <v>18.017469022953485</v>
      </c>
      <c r="AF60" s="67">
        <v>81.982530977046508</v>
      </c>
      <c r="AG60" s="7">
        <v>40.135287485907554</v>
      </c>
      <c r="AH60" s="7">
        <v>59.864712514092446</v>
      </c>
      <c r="AI60" s="45">
        <v>0</v>
      </c>
      <c r="AJ60" s="71">
        <v>766.72</v>
      </c>
      <c r="AK60" s="2">
        <v>20.957095709570957</v>
      </c>
      <c r="AL60" s="73">
        <v>0.87670000000000003</v>
      </c>
    </row>
    <row r="61" spans="1:38" x14ac:dyDescent="0.25">
      <c r="A61" s="13">
        <v>3204302</v>
      </c>
      <c r="B61" s="13">
        <v>32025</v>
      </c>
      <c r="C61" s="14" t="s">
        <v>94</v>
      </c>
      <c r="D61" s="14" t="s">
        <v>4</v>
      </c>
      <c r="E61" s="15">
        <v>11741</v>
      </c>
      <c r="F61" s="15">
        <v>8151</v>
      </c>
      <c r="G61" s="16">
        <f t="shared" si="3"/>
        <v>69.423388127076052</v>
      </c>
      <c r="H61" s="15">
        <v>6390</v>
      </c>
      <c r="I61" s="15">
        <v>4900</v>
      </c>
      <c r="J61" s="17">
        <f t="shared" si="4"/>
        <v>78.395288921604717</v>
      </c>
      <c r="K61" s="17">
        <f t="shared" si="5"/>
        <v>54.4246657013883</v>
      </c>
      <c r="L61" s="17">
        <f t="shared" si="0"/>
        <v>60.11532327321801</v>
      </c>
      <c r="M61" s="17">
        <f t="shared" si="1"/>
        <v>41.734094199812624</v>
      </c>
      <c r="N61" s="4">
        <v>4</v>
      </c>
      <c r="O61" s="7">
        <v>61.146236263074805</v>
      </c>
      <c r="P61" s="7">
        <v>43.111948701671196</v>
      </c>
      <c r="Q61" s="34">
        <v>29144014.09426</v>
      </c>
      <c r="R61" s="42">
        <v>7098672.1005149903</v>
      </c>
      <c r="S61" s="46">
        <v>0.67591445125338312</v>
      </c>
      <c r="T61" s="56">
        <v>0.67824783527675747</v>
      </c>
      <c r="U61" s="2">
        <v>6.1166875784190715</v>
      </c>
      <c r="V61" s="2">
        <v>93.883312421580939</v>
      </c>
      <c r="W61" s="58">
        <v>32.694763729246489</v>
      </c>
      <c r="X61" s="58">
        <v>67.305236270753511</v>
      </c>
      <c r="Y61" s="2">
        <v>73.494353826850684</v>
      </c>
      <c r="Z61" s="2">
        <v>26.505646173149312</v>
      </c>
      <c r="AA61" s="61">
        <v>13.871635610766045</v>
      </c>
      <c r="AB61" s="64">
        <v>5.5897319999999997</v>
      </c>
      <c r="AC61" s="2">
        <v>3.7231503579952268</v>
      </c>
      <c r="AD61" s="2">
        <f t="shared" si="2"/>
        <v>96.276849642004777</v>
      </c>
      <c r="AE61" s="67">
        <v>19.58041958041958</v>
      </c>
      <c r="AF61" s="67">
        <v>80.419580419580427</v>
      </c>
      <c r="AG61" s="7">
        <v>29.699248120300751</v>
      </c>
      <c r="AH61" s="7">
        <v>70.300751879699249</v>
      </c>
      <c r="AI61" s="45">
        <v>0</v>
      </c>
      <c r="AJ61" s="71">
        <v>697.07</v>
      </c>
      <c r="AK61" s="2">
        <v>55.188679245283026</v>
      </c>
      <c r="AL61" s="73">
        <v>0.92059999999999997</v>
      </c>
    </row>
    <row r="62" spans="1:38" x14ac:dyDescent="0.25">
      <c r="A62" s="13">
        <v>3204351</v>
      </c>
      <c r="B62" s="13">
        <v>32029</v>
      </c>
      <c r="C62" s="14" t="s">
        <v>95</v>
      </c>
      <c r="D62" s="14" t="s">
        <v>8</v>
      </c>
      <c r="E62" s="15">
        <v>19398</v>
      </c>
      <c r="F62" s="15">
        <v>5963</v>
      </c>
      <c r="G62" s="16">
        <f t="shared" si="3"/>
        <v>30.740282503350862</v>
      </c>
      <c r="H62" s="15">
        <v>4758</v>
      </c>
      <c r="I62" s="15">
        <v>3199</v>
      </c>
      <c r="J62" s="17">
        <f t="shared" si="4"/>
        <v>79.792050981049812</v>
      </c>
      <c r="K62" s="17">
        <f t="shared" si="5"/>
        <v>24.528301886792452</v>
      </c>
      <c r="L62" s="17">
        <f t="shared" si="0"/>
        <v>53.647492872715077</v>
      </c>
      <c r="M62" s="17">
        <f t="shared" si="1"/>
        <v>16.491390865037634</v>
      </c>
      <c r="N62" s="4">
        <v>0</v>
      </c>
      <c r="O62" s="7">
        <v>53.775177045175504</v>
      </c>
      <c r="P62" s="7">
        <v>24.2030881933925</v>
      </c>
      <c r="Q62" s="34">
        <v>18750610.1053482</v>
      </c>
      <c r="R62" s="42">
        <v>2915440.3593353401</v>
      </c>
      <c r="S62" s="46">
        <v>0.70139387539978382</v>
      </c>
      <c r="T62" s="56">
        <v>0.69873834144855329</v>
      </c>
      <c r="U62" s="2">
        <v>40.97007223942208</v>
      </c>
      <c r="V62" s="2">
        <v>59.02992776057792</v>
      </c>
      <c r="W62" s="58">
        <v>42.597402597402592</v>
      </c>
      <c r="X62" s="58">
        <v>57.402597402597401</v>
      </c>
      <c r="Y62" s="2">
        <v>43.911248710010319</v>
      </c>
      <c r="Z62" s="2">
        <v>56.088751289989681</v>
      </c>
      <c r="AA62" s="61">
        <v>10.249376558603492</v>
      </c>
      <c r="AB62" s="64">
        <v>5.5467649999999997</v>
      </c>
      <c r="AC62" s="2">
        <v>8.6786114221724517</v>
      </c>
      <c r="AD62" s="2">
        <f t="shared" si="2"/>
        <v>91.321388577827548</v>
      </c>
      <c r="AE62" s="67">
        <v>33.456313935938283</v>
      </c>
      <c r="AF62" s="67">
        <v>66.543686064061717</v>
      </c>
      <c r="AG62" s="7">
        <v>16.340852130325814</v>
      </c>
      <c r="AH62" s="7">
        <v>83.659147869674186</v>
      </c>
      <c r="AI62" s="45">
        <v>0</v>
      </c>
      <c r="AJ62" s="71">
        <v>726.65</v>
      </c>
      <c r="AK62" s="2">
        <v>66.429298067141403</v>
      </c>
      <c r="AL62" s="73">
        <v>0</v>
      </c>
    </row>
    <row r="63" spans="1:38" x14ac:dyDescent="0.25">
      <c r="A63" s="13">
        <v>3204401</v>
      </c>
      <c r="B63" s="13">
        <v>32025</v>
      </c>
      <c r="C63" s="14" t="s">
        <v>96</v>
      </c>
      <c r="D63" s="14" t="s">
        <v>4</v>
      </c>
      <c r="E63" s="15">
        <v>11630</v>
      </c>
      <c r="F63" s="15">
        <v>3968</v>
      </c>
      <c r="G63" s="16">
        <f t="shared" si="3"/>
        <v>34.11865864144454</v>
      </c>
      <c r="H63" s="15">
        <v>2886</v>
      </c>
      <c r="I63" s="15">
        <v>1812</v>
      </c>
      <c r="J63" s="17">
        <f t="shared" si="4"/>
        <v>72.73185483870968</v>
      </c>
      <c r="K63" s="17">
        <f t="shared" si="5"/>
        <v>24.815133276010318</v>
      </c>
      <c r="L63" s="17">
        <f t="shared" si="0"/>
        <v>45.66532258064516</v>
      </c>
      <c r="M63" s="17">
        <f t="shared" si="1"/>
        <v>15.580395528804816</v>
      </c>
      <c r="N63" s="4">
        <v>2</v>
      </c>
      <c r="O63" s="7">
        <v>50.201930526461005</v>
      </c>
      <c r="P63" s="7">
        <v>30.899189502533098</v>
      </c>
      <c r="Q63" s="34">
        <v>11648253.857486101</v>
      </c>
      <c r="R63" s="42">
        <v>2476779.36209739</v>
      </c>
      <c r="S63" s="46">
        <v>0.71055490050015868</v>
      </c>
      <c r="T63" s="56">
        <v>0.71188407640840379</v>
      </c>
      <c r="U63" s="2">
        <v>3.3676975945017182</v>
      </c>
      <c r="V63" s="2">
        <v>96.63230240549828</v>
      </c>
      <c r="W63" s="58">
        <v>63.919667590027693</v>
      </c>
      <c r="X63" s="58">
        <v>36.0803324099723</v>
      </c>
      <c r="Y63" s="2">
        <v>64.87972508591065</v>
      </c>
      <c r="Z63" s="2">
        <v>35.120274914089343</v>
      </c>
      <c r="AA63" s="61">
        <v>8.8508208422555317</v>
      </c>
      <c r="AB63" s="64">
        <v>5.7701890000000002</v>
      </c>
      <c r="AC63" s="2">
        <v>2.8028028028028027</v>
      </c>
      <c r="AD63" s="2">
        <f t="shared" si="2"/>
        <v>97.197197197197198</v>
      </c>
      <c r="AE63" s="67">
        <v>24.193548387096776</v>
      </c>
      <c r="AF63" s="67">
        <v>75.806451612903231</v>
      </c>
      <c r="AG63" s="7">
        <v>34.6875</v>
      </c>
      <c r="AH63" s="7">
        <v>65.3125</v>
      </c>
      <c r="AI63" s="45">
        <v>0</v>
      </c>
      <c r="AJ63" s="71">
        <v>831.54</v>
      </c>
      <c r="AK63" s="2">
        <v>58.560311284046698</v>
      </c>
      <c r="AL63" s="73">
        <v>0.86880000000000002</v>
      </c>
    </row>
    <row r="64" spans="1:38" x14ac:dyDescent="0.25">
      <c r="A64" s="13">
        <v>3204500</v>
      </c>
      <c r="B64" s="13">
        <v>32022</v>
      </c>
      <c r="C64" s="14" t="s">
        <v>97</v>
      </c>
      <c r="D64" s="14" t="s">
        <v>1</v>
      </c>
      <c r="E64" s="15">
        <v>12171</v>
      </c>
      <c r="F64" s="15">
        <v>4885</v>
      </c>
      <c r="G64" s="16">
        <f t="shared" si="3"/>
        <v>40.136389778982831</v>
      </c>
      <c r="H64" s="15">
        <v>3759</v>
      </c>
      <c r="I64" s="15">
        <v>2476</v>
      </c>
      <c r="J64" s="17">
        <f t="shared" si="4"/>
        <v>76.949846468781985</v>
      </c>
      <c r="K64" s="17">
        <f t="shared" si="5"/>
        <v>30.884890313039193</v>
      </c>
      <c r="L64" s="17">
        <f t="shared" si="0"/>
        <v>50.685772773797346</v>
      </c>
      <c r="M64" s="17">
        <f t="shared" si="1"/>
        <v>20.343439322980856</v>
      </c>
      <c r="N64" s="4">
        <v>3</v>
      </c>
      <c r="O64" s="7">
        <v>54.974916911461904</v>
      </c>
      <c r="P64" s="7">
        <v>34.927526300548102</v>
      </c>
      <c r="Q64" s="34">
        <v>15703551.9208591</v>
      </c>
      <c r="R64" s="42">
        <v>3446680.0095319599</v>
      </c>
      <c r="S64" s="46">
        <v>0.68361439847830996</v>
      </c>
      <c r="T64" s="56">
        <v>0.6864995874692631</v>
      </c>
      <c r="U64" s="2">
        <v>26.419336706014612</v>
      </c>
      <c r="V64" s="2">
        <v>73.580663293985381</v>
      </c>
      <c r="W64" s="58">
        <v>8.0498866213151921</v>
      </c>
      <c r="X64" s="58">
        <v>91.950113378684804</v>
      </c>
      <c r="Y64" s="2">
        <v>37.661607644744237</v>
      </c>
      <c r="Z64" s="2">
        <v>62.338392355255756</v>
      </c>
      <c r="AA64" s="61">
        <v>7.5840275782821029</v>
      </c>
      <c r="AB64" s="64">
        <v>5.7770390000000003</v>
      </c>
      <c r="AC64" s="2">
        <v>6.861198738170347</v>
      </c>
      <c r="AD64" s="2">
        <f t="shared" si="2"/>
        <v>93.138801261829656</v>
      </c>
      <c r="AE64" s="67">
        <v>26.468781985670418</v>
      </c>
      <c r="AF64" s="67">
        <v>73.531218014329582</v>
      </c>
      <c r="AG64" s="7">
        <v>26.14075792730085</v>
      </c>
      <c r="AH64" s="7">
        <v>73.859242072699146</v>
      </c>
      <c r="AI64" s="45">
        <v>0</v>
      </c>
      <c r="AJ64" s="71">
        <v>707.02</v>
      </c>
      <c r="AK64" s="2">
        <v>63.515312916111853</v>
      </c>
      <c r="AL64" s="73">
        <v>0.82299999999999995</v>
      </c>
    </row>
    <row r="65" spans="1:38" x14ac:dyDescent="0.25">
      <c r="A65" s="13">
        <v>3204559</v>
      </c>
      <c r="B65" s="13">
        <v>32022</v>
      </c>
      <c r="C65" s="14" t="s">
        <v>98</v>
      </c>
      <c r="D65" s="14" t="s">
        <v>1</v>
      </c>
      <c r="E65" s="15">
        <v>41588</v>
      </c>
      <c r="F65" s="15">
        <v>12647</v>
      </c>
      <c r="G65" s="16">
        <f t="shared" si="3"/>
        <v>30.410214484947577</v>
      </c>
      <c r="H65" s="15">
        <v>8244</v>
      </c>
      <c r="I65" s="15">
        <v>3572</v>
      </c>
      <c r="J65" s="17">
        <f t="shared" si="4"/>
        <v>65.185419467067291</v>
      </c>
      <c r="K65" s="17">
        <f t="shared" si="5"/>
        <v>19.823025872847939</v>
      </c>
      <c r="L65" s="17">
        <f t="shared" si="0"/>
        <v>28.243852296987427</v>
      </c>
      <c r="M65" s="17">
        <f t="shared" si="1"/>
        <v>8.5890160623256708</v>
      </c>
      <c r="N65" s="4">
        <v>23</v>
      </c>
      <c r="O65" s="7">
        <v>37.475006082415099</v>
      </c>
      <c r="P65" s="7">
        <v>14.744233876585399</v>
      </c>
      <c r="Q65" s="34">
        <v>27713921.0632433</v>
      </c>
      <c r="R65" s="42">
        <v>3766849.7581716101</v>
      </c>
      <c r="S65" s="46">
        <v>0.72631114177650757</v>
      </c>
      <c r="T65" s="56">
        <v>0.72912833164936375</v>
      </c>
      <c r="U65" s="2">
        <v>27.578847521935025</v>
      </c>
      <c r="V65" s="2">
        <v>72.421152478064982</v>
      </c>
      <c r="W65" s="58">
        <v>31.774809160305345</v>
      </c>
      <c r="X65" s="58">
        <v>68.225190839694662</v>
      </c>
      <c r="Y65" s="2">
        <v>30.80388902063078</v>
      </c>
      <c r="Z65" s="2">
        <v>69.196110979369223</v>
      </c>
      <c r="AA65" s="61">
        <v>8.0483356133150945</v>
      </c>
      <c r="AB65" s="64">
        <v>5.2472789999999998</v>
      </c>
      <c r="AC65" s="2">
        <v>7.9743354720439958</v>
      </c>
      <c r="AD65" s="2">
        <f t="shared" si="2"/>
        <v>92.02566452795601</v>
      </c>
      <c r="AE65" s="67">
        <v>40.950423025223373</v>
      </c>
      <c r="AF65" s="67">
        <v>59.049576974776627</v>
      </c>
      <c r="AG65" s="7">
        <v>22.06989766364163</v>
      </c>
      <c r="AH65" s="7">
        <v>77.930102336358374</v>
      </c>
      <c r="AI65" s="45">
        <v>2</v>
      </c>
      <c r="AJ65" s="71">
        <v>708.18</v>
      </c>
      <c r="AK65" s="2">
        <v>76.193678547410897</v>
      </c>
      <c r="AL65" s="73">
        <v>0.89600000000000002</v>
      </c>
    </row>
    <row r="66" spans="1:38" x14ac:dyDescent="0.25">
      <c r="A66" s="13">
        <v>3204609</v>
      </c>
      <c r="B66" s="13">
        <v>32022</v>
      </c>
      <c r="C66" s="14" t="s">
        <v>99</v>
      </c>
      <c r="D66" s="14" t="s">
        <v>1</v>
      </c>
      <c r="E66" s="15">
        <v>23853</v>
      </c>
      <c r="F66" s="15">
        <v>5501</v>
      </c>
      <c r="G66" s="16">
        <f t="shared" si="3"/>
        <v>23.062088626168617</v>
      </c>
      <c r="H66" s="15">
        <v>3953</v>
      </c>
      <c r="I66" s="15">
        <v>2032</v>
      </c>
      <c r="J66" s="17">
        <f t="shared" si="4"/>
        <v>71.859661879658248</v>
      </c>
      <c r="K66" s="17">
        <f t="shared" si="5"/>
        <v>16.572338909151888</v>
      </c>
      <c r="L66" s="17">
        <f t="shared" si="0"/>
        <v>36.93873841119796</v>
      </c>
      <c r="M66" s="17">
        <f t="shared" si="1"/>
        <v>8.5188445897790643</v>
      </c>
      <c r="N66" s="4">
        <v>9</v>
      </c>
      <c r="O66" s="7">
        <v>44.001568464876001</v>
      </c>
      <c r="P66" s="7">
        <v>19.301058830469898</v>
      </c>
      <c r="Q66" s="34">
        <v>14153979.019100299</v>
      </c>
      <c r="R66" s="42">
        <v>2144822.4575532898</v>
      </c>
      <c r="S66" s="46">
        <v>0.72781155080730464</v>
      </c>
      <c r="T66" s="56">
        <v>0.73170018892139188</v>
      </c>
      <c r="U66" s="2">
        <v>11.228255139694255</v>
      </c>
      <c r="V66" s="2">
        <v>88.771744860305745</v>
      </c>
      <c r="W66" s="58">
        <v>51.371308016877634</v>
      </c>
      <c r="X66" s="58">
        <v>48.628691983122366</v>
      </c>
      <c r="Y66" s="2">
        <v>51.713231418028471</v>
      </c>
      <c r="Z66" s="2">
        <v>48.286768581971536</v>
      </c>
      <c r="AA66" s="61">
        <v>10.221205186880244</v>
      </c>
      <c r="AB66" s="64">
        <v>5.5490389999999996</v>
      </c>
      <c r="AC66" s="2">
        <v>6.4239828693790146</v>
      </c>
      <c r="AD66" s="2">
        <f t="shared" si="2"/>
        <v>93.576017130620983</v>
      </c>
      <c r="AE66" s="67">
        <v>31.321577894928193</v>
      </c>
      <c r="AF66" s="67">
        <v>68.678422105071803</v>
      </c>
      <c r="AG66" s="7">
        <v>26.17527568195009</v>
      </c>
      <c r="AH66" s="7">
        <v>73.824724318049917</v>
      </c>
      <c r="AI66" s="45">
        <v>0</v>
      </c>
      <c r="AJ66" s="71">
        <v>744.69</v>
      </c>
      <c r="AK66" s="2">
        <v>60.747663551401864</v>
      </c>
      <c r="AL66" s="73">
        <v>0.84179999999999999</v>
      </c>
    </row>
    <row r="67" spans="1:38" x14ac:dyDescent="0.25">
      <c r="A67" s="13">
        <v>3204658</v>
      </c>
      <c r="B67" s="13">
        <v>32024</v>
      </c>
      <c r="C67" s="14" t="s">
        <v>100</v>
      </c>
      <c r="D67" s="14" t="s">
        <v>3</v>
      </c>
      <c r="E67" s="15">
        <v>8735</v>
      </c>
      <c r="F67" s="15">
        <v>3851</v>
      </c>
      <c r="G67" s="16">
        <f t="shared" si="3"/>
        <v>44.087006296508299</v>
      </c>
      <c r="H67" s="15">
        <v>2862</v>
      </c>
      <c r="I67" s="15">
        <v>1960</v>
      </c>
      <c r="J67" s="17">
        <f t="shared" si="4"/>
        <v>74.318358867826532</v>
      </c>
      <c r="K67" s="17">
        <f t="shared" si="5"/>
        <v>32.764739553520322</v>
      </c>
      <c r="L67" s="17">
        <f t="shared" si="0"/>
        <v>50.895871202285129</v>
      </c>
      <c r="M67" s="17">
        <f t="shared" si="1"/>
        <v>22.438465941614197</v>
      </c>
      <c r="N67" s="4">
        <v>0</v>
      </c>
      <c r="O67" s="7">
        <v>53.003591565537398</v>
      </c>
      <c r="P67" s="7">
        <v>30.854861573145197</v>
      </c>
      <c r="Q67" s="34">
        <v>11935690.8763106</v>
      </c>
      <c r="R67" s="42">
        <v>2400300.91040482</v>
      </c>
      <c r="S67" s="46">
        <v>0.69339375651307178</v>
      </c>
      <c r="T67" s="56">
        <v>0.69287697569160889</v>
      </c>
      <c r="U67" s="2">
        <v>49.832495812395308</v>
      </c>
      <c r="V67" s="2">
        <v>50.167504187604692</v>
      </c>
      <c r="W67" s="58">
        <v>43.566021867115225</v>
      </c>
      <c r="X67" s="58">
        <v>56.433978132884775</v>
      </c>
      <c r="Y67" s="2">
        <v>44.9748743718593</v>
      </c>
      <c r="Z67" s="2">
        <v>55.0251256281407</v>
      </c>
      <c r="AA67" s="61">
        <v>10.024708789269326</v>
      </c>
      <c r="AB67" s="64">
        <v>5.5048219999999999</v>
      </c>
      <c r="AC67" s="2">
        <v>7.1503680336487907</v>
      </c>
      <c r="AD67" s="2">
        <f t="shared" si="2"/>
        <v>92.849631966351211</v>
      </c>
      <c r="AE67" s="67">
        <v>28.901584004154763</v>
      </c>
      <c r="AF67" s="67">
        <v>71.098415995845244</v>
      </c>
      <c r="AG67" s="7">
        <v>24.528301886792452</v>
      </c>
      <c r="AH67" s="7">
        <v>75.471698113207552</v>
      </c>
      <c r="AI67" s="45">
        <v>0</v>
      </c>
      <c r="AJ67" s="71">
        <v>752.13</v>
      </c>
      <c r="AK67" s="2">
        <v>60.069444444444443</v>
      </c>
      <c r="AL67" s="73">
        <v>0.84899999999999998</v>
      </c>
    </row>
    <row r="68" spans="1:38" x14ac:dyDescent="0.25">
      <c r="A68" s="13">
        <v>3204708</v>
      </c>
      <c r="B68" s="13">
        <v>32024</v>
      </c>
      <c r="C68" s="14" t="s">
        <v>101</v>
      </c>
      <c r="D68" s="14" t="s">
        <v>3</v>
      </c>
      <c r="E68" s="15">
        <v>39085</v>
      </c>
      <c r="F68" s="15">
        <v>9266</v>
      </c>
      <c r="G68" s="16">
        <f t="shared" si="3"/>
        <v>23.707304592554689</v>
      </c>
      <c r="H68" s="15">
        <v>6544</v>
      </c>
      <c r="I68" s="15">
        <v>3395</v>
      </c>
      <c r="J68" s="17">
        <f t="shared" si="4"/>
        <v>70.623785883876536</v>
      </c>
      <c r="K68" s="17">
        <f t="shared" si="5"/>
        <v>16.742996034284253</v>
      </c>
      <c r="L68" s="17">
        <f t="shared" si="5"/>
        <v>36.639326570256856</v>
      </c>
      <c r="M68" s="17">
        <f t="shared" ref="M68:M80" si="6">I68/E68*100</f>
        <v>8.6861967506716127</v>
      </c>
      <c r="N68" s="4">
        <v>4</v>
      </c>
      <c r="O68" s="7">
        <v>43.792130778174197</v>
      </c>
      <c r="P68" s="7">
        <v>20.9857526971001</v>
      </c>
      <c r="Q68" s="34">
        <v>23727780.599076401</v>
      </c>
      <c r="R68" s="42">
        <v>3928126.0499124601</v>
      </c>
      <c r="S68" s="46">
        <v>0.7374150473311708</v>
      </c>
      <c r="T68" s="56">
        <v>0.7445825413067243</v>
      </c>
      <c r="U68" s="2">
        <v>16.220109478536447</v>
      </c>
      <c r="V68" s="2">
        <v>83.779890521463557</v>
      </c>
      <c r="W68" s="58">
        <v>80.462427745664741</v>
      </c>
      <c r="X68" s="58">
        <v>19.537572254335263</v>
      </c>
      <c r="Y68" s="2">
        <v>78.507634687409961</v>
      </c>
      <c r="Z68" s="2">
        <v>21.492365312590032</v>
      </c>
      <c r="AA68" s="61">
        <v>10.58878650632516</v>
      </c>
      <c r="AB68" s="64">
        <v>5.5068469999999996</v>
      </c>
      <c r="AC68" s="2">
        <v>8.0908728577122364</v>
      </c>
      <c r="AD68" s="2">
        <f t="shared" ref="AD68:AD80" si="7">100-AC68</f>
        <v>91.909127142287758</v>
      </c>
      <c r="AE68" s="67">
        <v>31.491474206777465</v>
      </c>
      <c r="AF68" s="67">
        <v>68.508525793222532</v>
      </c>
      <c r="AG68" s="7">
        <v>27.27895819054147</v>
      </c>
      <c r="AH68" s="7">
        <v>72.721041809458526</v>
      </c>
      <c r="AI68" s="45">
        <v>0</v>
      </c>
      <c r="AJ68" s="71">
        <v>733.52</v>
      </c>
      <c r="AK68" s="2">
        <v>55.901116427432221</v>
      </c>
      <c r="AL68" s="73">
        <v>0.87090000000000001</v>
      </c>
    </row>
    <row r="69" spans="1:38" x14ac:dyDescent="0.25">
      <c r="A69" s="13">
        <v>3204807</v>
      </c>
      <c r="B69" s="13">
        <v>32021</v>
      </c>
      <c r="C69" s="14" t="s">
        <v>102</v>
      </c>
      <c r="D69" s="14" t="s">
        <v>0</v>
      </c>
      <c r="E69" s="15">
        <v>10536</v>
      </c>
      <c r="F69" s="15">
        <v>5034</v>
      </c>
      <c r="G69" s="16">
        <f t="shared" ref="G69:G79" si="8">(F69/E69)*100</f>
        <v>47.779043280182229</v>
      </c>
      <c r="H69" s="15">
        <v>4072</v>
      </c>
      <c r="I69" s="15">
        <v>3252</v>
      </c>
      <c r="J69" s="17">
        <f t="shared" ref="J69:J80" si="9">H69/F69*100</f>
        <v>80.889948351211757</v>
      </c>
      <c r="K69" s="17">
        <f t="shared" ref="K69:L80" si="10">H69/E69*100</f>
        <v>38.648443432042527</v>
      </c>
      <c r="L69" s="17">
        <f t="shared" si="10"/>
        <v>64.600715137067937</v>
      </c>
      <c r="M69" s="17">
        <f t="shared" si="6"/>
        <v>30.865603644646928</v>
      </c>
      <c r="N69" s="4">
        <v>2</v>
      </c>
      <c r="O69" s="7">
        <v>65.393260845521596</v>
      </c>
      <c r="P69" s="7">
        <v>49.679500318272503</v>
      </c>
      <c r="Q69" s="34">
        <v>19249300.413324401</v>
      </c>
      <c r="R69" s="42">
        <v>5051949.4822477903</v>
      </c>
      <c r="S69" s="46">
        <v>0.69432996395087809</v>
      </c>
      <c r="T69" s="56">
        <v>0.70307180157805615</v>
      </c>
      <c r="U69" s="2">
        <v>11.648568608094768</v>
      </c>
      <c r="V69" s="2">
        <v>88.351431391905237</v>
      </c>
      <c r="W69" s="58">
        <v>85.459940652818986</v>
      </c>
      <c r="X69" s="58">
        <v>14.540059347181009</v>
      </c>
      <c r="Y69" s="2">
        <v>85.784797630799602</v>
      </c>
      <c r="Z69" s="2">
        <v>14.215202369200394</v>
      </c>
      <c r="AA69" s="61">
        <v>8.077455048409405</v>
      </c>
      <c r="AB69" s="64">
        <v>5.9710850000000004</v>
      </c>
      <c r="AC69" s="2">
        <v>5.5023923444976077</v>
      </c>
      <c r="AD69" s="2">
        <f t="shared" si="7"/>
        <v>94.497607655502392</v>
      </c>
      <c r="AE69" s="67">
        <v>21.156138259833135</v>
      </c>
      <c r="AF69" s="67">
        <v>78.843861740166858</v>
      </c>
      <c r="AG69" s="7">
        <v>25.821596244131456</v>
      </c>
      <c r="AH69" s="7">
        <v>74.178403755868544</v>
      </c>
      <c r="AI69" s="45">
        <v>0</v>
      </c>
      <c r="AJ69" s="71">
        <v>597.65</v>
      </c>
      <c r="AK69" s="2">
        <v>31.515957446808514</v>
      </c>
      <c r="AL69" s="73">
        <v>0.85309999999999997</v>
      </c>
    </row>
    <row r="70" spans="1:38" x14ac:dyDescent="0.25">
      <c r="A70" s="13">
        <v>3204906</v>
      </c>
      <c r="B70" s="13">
        <v>32027</v>
      </c>
      <c r="C70" s="14" t="s">
        <v>103</v>
      </c>
      <c r="D70" s="14" t="s">
        <v>6</v>
      </c>
      <c r="E70" s="15">
        <v>134629</v>
      </c>
      <c r="F70" s="15">
        <v>57664</v>
      </c>
      <c r="G70" s="16">
        <f t="shared" si="8"/>
        <v>42.831782156890419</v>
      </c>
      <c r="H70" s="15">
        <v>43027</v>
      </c>
      <c r="I70" s="15">
        <v>27447</v>
      </c>
      <c r="J70" s="17">
        <f t="shared" si="9"/>
        <v>74.616745283018872</v>
      </c>
      <c r="K70" s="17">
        <f t="shared" si="10"/>
        <v>31.959681792184448</v>
      </c>
      <c r="L70" s="17">
        <f t="shared" si="10"/>
        <v>47.598154827968926</v>
      </c>
      <c r="M70" s="17">
        <f t="shared" si="6"/>
        <v>20.387137986615066</v>
      </c>
      <c r="N70" s="4">
        <v>34</v>
      </c>
      <c r="O70" s="7">
        <v>52.192148688868897</v>
      </c>
      <c r="P70" s="7">
        <v>32.5171293850956</v>
      </c>
      <c r="Q70" s="34">
        <v>175986229.50354099</v>
      </c>
      <c r="R70" s="42">
        <v>37877868.581214599</v>
      </c>
      <c r="S70" s="46">
        <v>0.71569483691751301</v>
      </c>
      <c r="T70" s="56">
        <v>0.71949473830670863</v>
      </c>
      <c r="U70" s="2">
        <v>11.373268667802684</v>
      </c>
      <c r="V70" s="2">
        <v>88.626731332197323</v>
      </c>
      <c r="W70" s="58">
        <v>57.859072589574382</v>
      </c>
      <c r="X70" s="58">
        <v>42.140927410425618</v>
      </c>
      <c r="Y70" s="2">
        <v>71.892340630052004</v>
      </c>
      <c r="Z70" s="2">
        <v>28.107659369948006</v>
      </c>
      <c r="AA70" s="61">
        <v>8.3157409429521234</v>
      </c>
      <c r="AB70" s="64">
        <v>6.762473</v>
      </c>
      <c r="AC70" s="2">
        <v>6.2710632392783987</v>
      </c>
      <c r="AD70" s="2">
        <f t="shared" si="7"/>
        <v>93.728936760721595</v>
      </c>
      <c r="AE70" s="67">
        <v>25.221975582685907</v>
      </c>
      <c r="AF70" s="67">
        <v>74.7780244173141</v>
      </c>
      <c r="AG70" s="7">
        <v>35.217271727172715</v>
      </c>
      <c r="AH70" s="7">
        <v>64.782728272827285</v>
      </c>
      <c r="AI70" s="45">
        <v>1</v>
      </c>
      <c r="AJ70" s="71">
        <v>779.08</v>
      </c>
      <c r="AK70" s="2">
        <v>30.183304433985629</v>
      </c>
      <c r="AL70" s="73">
        <v>0.89449999999999996</v>
      </c>
    </row>
    <row r="71" spans="1:38" x14ac:dyDescent="0.25">
      <c r="A71" s="13">
        <v>3204955</v>
      </c>
      <c r="B71" s="13">
        <v>32024</v>
      </c>
      <c r="C71" s="14" t="s">
        <v>104</v>
      </c>
      <c r="D71" s="14" t="s">
        <v>3</v>
      </c>
      <c r="E71" s="15">
        <v>12602</v>
      </c>
      <c r="F71" s="15">
        <v>3752</v>
      </c>
      <c r="G71" s="16">
        <f t="shared" si="8"/>
        <v>29.773051896524361</v>
      </c>
      <c r="H71" s="15">
        <v>2580</v>
      </c>
      <c r="I71" s="15">
        <v>1153</v>
      </c>
      <c r="J71" s="17">
        <f t="shared" si="9"/>
        <v>68.763326226012794</v>
      </c>
      <c r="K71" s="17">
        <f t="shared" si="10"/>
        <v>20.472940803047134</v>
      </c>
      <c r="L71" s="17">
        <f t="shared" si="10"/>
        <v>30.730277185501066</v>
      </c>
      <c r="M71" s="17">
        <f t="shared" si="6"/>
        <v>9.1493413743850187</v>
      </c>
      <c r="N71" s="4">
        <v>5</v>
      </c>
      <c r="O71" s="7">
        <v>40.0332881523886</v>
      </c>
      <c r="P71" s="7">
        <v>14.461237031772601</v>
      </c>
      <c r="Q71" s="34">
        <v>8783201.3197359405</v>
      </c>
      <c r="R71" s="42">
        <v>1096066.3459819299</v>
      </c>
      <c r="S71" s="46">
        <v>0.71623986480439827</v>
      </c>
      <c r="T71" s="56">
        <v>0.70838056401806881</v>
      </c>
      <c r="U71" s="2">
        <v>11.175616835994195</v>
      </c>
      <c r="V71" s="2">
        <v>88.824383164005809</v>
      </c>
      <c r="W71" s="58">
        <v>58.502906976744185</v>
      </c>
      <c r="X71" s="58">
        <v>41.497093023255815</v>
      </c>
      <c r="Y71" s="2">
        <v>60.159651669085633</v>
      </c>
      <c r="Z71" s="2">
        <v>39.840348330914374</v>
      </c>
      <c r="AA71" s="61">
        <v>9.4639556377079472</v>
      </c>
      <c r="AB71" s="64">
        <v>5.4309099999999999</v>
      </c>
      <c r="AC71" s="2">
        <v>6.804123711340206</v>
      </c>
      <c r="AD71" s="2">
        <f t="shared" si="7"/>
        <v>93.19587628865979</v>
      </c>
      <c r="AE71" s="67">
        <v>28.731343283582088</v>
      </c>
      <c r="AF71" s="67">
        <v>71.268656716417908</v>
      </c>
      <c r="AG71" s="7">
        <v>32.653061224489797</v>
      </c>
      <c r="AH71" s="7">
        <v>67.346938775510196</v>
      </c>
      <c r="AI71" s="45">
        <v>0</v>
      </c>
      <c r="AJ71" s="71">
        <v>839.24</v>
      </c>
      <c r="AK71" s="2">
        <v>60.928433268858804</v>
      </c>
      <c r="AL71" s="73">
        <v>0.84450000000000003</v>
      </c>
    </row>
    <row r="72" spans="1:38" x14ac:dyDescent="0.25">
      <c r="A72" s="13">
        <v>3205002</v>
      </c>
      <c r="B72" s="13">
        <v>32026</v>
      </c>
      <c r="C72" s="14" t="s">
        <v>105</v>
      </c>
      <c r="D72" s="14" t="s">
        <v>5</v>
      </c>
      <c r="E72" s="15">
        <v>536765</v>
      </c>
      <c r="F72" s="15">
        <v>130504</v>
      </c>
      <c r="G72" s="16">
        <f t="shared" si="8"/>
        <v>24.313060650377729</v>
      </c>
      <c r="H72" s="15">
        <v>104262</v>
      </c>
      <c r="I72" s="15">
        <v>76379</v>
      </c>
      <c r="J72" s="17">
        <f t="shared" si="9"/>
        <v>79.891804082633485</v>
      </c>
      <c r="K72" s="17">
        <f t="shared" si="10"/>
        <v>19.424142781291625</v>
      </c>
      <c r="L72" s="17">
        <f t="shared" si="10"/>
        <v>58.5261754428983</v>
      </c>
      <c r="M72" s="17">
        <f t="shared" si="6"/>
        <v>14.229504531778339</v>
      </c>
      <c r="N72" s="4">
        <v>251</v>
      </c>
      <c r="O72" s="7">
        <v>61.580278120669597</v>
      </c>
      <c r="P72" s="7">
        <v>45.503370081395602</v>
      </c>
      <c r="Q72" s="34">
        <v>469931128.91788298</v>
      </c>
      <c r="R72" s="42">
        <v>119959861.241317</v>
      </c>
      <c r="S72" s="46">
        <v>0.69506979929044554</v>
      </c>
      <c r="T72" s="56">
        <v>0.69895490507885805</v>
      </c>
      <c r="U72" s="2">
        <v>0.4310087989353884</v>
      </c>
      <c r="V72" s="2">
        <v>99.56899120106462</v>
      </c>
      <c r="W72" s="58">
        <v>87.324617346938766</v>
      </c>
      <c r="X72" s="58">
        <v>12.675382653061224</v>
      </c>
      <c r="Y72" s="2">
        <v>97.47949232327646</v>
      </c>
      <c r="Z72" s="2">
        <v>2.5205076767235388</v>
      </c>
      <c r="AA72" s="61">
        <v>8.1316485454011165</v>
      </c>
      <c r="AB72" s="64">
        <v>6.9091950000000004</v>
      </c>
      <c r="AC72" s="2">
        <v>7.0412607305591219</v>
      </c>
      <c r="AD72" s="2">
        <f t="shared" si="7"/>
        <v>92.958739269440883</v>
      </c>
      <c r="AE72" s="67">
        <v>18.630846564089989</v>
      </c>
      <c r="AF72" s="67">
        <v>81.369153435910007</v>
      </c>
      <c r="AG72" s="7">
        <v>40.083902278522658</v>
      </c>
      <c r="AH72" s="7">
        <v>59.916097721477335</v>
      </c>
      <c r="AI72" s="45">
        <v>0</v>
      </c>
      <c r="AJ72" s="71">
        <v>795.7</v>
      </c>
      <c r="AK72" s="2">
        <v>26.966113800492025</v>
      </c>
      <c r="AL72" s="73">
        <v>0.82920000000000005</v>
      </c>
    </row>
    <row r="73" spans="1:38" x14ac:dyDescent="0.25">
      <c r="A73" s="13">
        <v>3205010</v>
      </c>
      <c r="B73" s="13">
        <v>32029</v>
      </c>
      <c r="C73" s="14" t="s">
        <v>106</v>
      </c>
      <c r="D73" s="14" t="s">
        <v>8</v>
      </c>
      <c r="E73" s="15">
        <v>31278</v>
      </c>
      <c r="F73" s="15">
        <v>11817</v>
      </c>
      <c r="G73" s="16">
        <f t="shared" si="8"/>
        <v>37.780548628428932</v>
      </c>
      <c r="H73" s="15">
        <v>9059</v>
      </c>
      <c r="I73" s="15">
        <v>4861</v>
      </c>
      <c r="J73" s="17">
        <f t="shared" si="9"/>
        <v>76.660742997376659</v>
      </c>
      <c r="K73" s="17">
        <f t="shared" si="10"/>
        <v>28.962849287038811</v>
      </c>
      <c r="L73" s="17">
        <f t="shared" si="10"/>
        <v>41.135652026741134</v>
      </c>
      <c r="M73" s="17">
        <f t="shared" si="6"/>
        <v>15.541275017584244</v>
      </c>
      <c r="N73" s="4">
        <v>2</v>
      </c>
      <c r="O73" s="7">
        <v>48.068405194709598</v>
      </c>
      <c r="P73" s="7">
        <v>19.784037110296097</v>
      </c>
      <c r="Q73" s="34">
        <v>33215109.9214007</v>
      </c>
      <c r="R73" s="42">
        <v>4722703.9543270897</v>
      </c>
      <c r="S73" s="46">
        <v>0.69118553677695171</v>
      </c>
      <c r="T73" s="56">
        <v>0.68972117976570146</v>
      </c>
      <c r="U73" s="2">
        <v>8.6569291058069116</v>
      </c>
      <c r="V73" s="2">
        <v>91.34307089419309</v>
      </c>
      <c r="W73" s="58">
        <v>67.789322823360791</v>
      </c>
      <c r="X73" s="58">
        <v>32.210677176639194</v>
      </c>
      <c r="Y73" s="2">
        <v>84.966156038475233</v>
      </c>
      <c r="Z73" s="2">
        <v>15.033843961524759</v>
      </c>
      <c r="AA73" s="61">
        <v>10.750032497075262</v>
      </c>
      <c r="AB73" s="64">
        <v>5.5737079999999999</v>
      </c>
      <c r="AC73" s="2">
        <v>6.4437194127243069</v>
      </c>
      <c r="AD73" s="2">
        <f t="shared" si="7"/>
        <v>93.556280587275694</v>
      </c>
      <c r="AE73" s="67">
        <v>24.634001861724634</v>
      </c>
      <c r="AF73" s="67">
        <v>75.365998138275359</v>
      </c>
      <c r="AG73" s="7">
        <v>37.787701820680184</v>
      </c>
      <c r="AH73" s="7">
        <v>62.212298179319824</v>
      </c>
      <c r="AI73" s="45">
        <v>0</v>
      </c>
      <c r="AJ73" s="71">
        <v>819.52</v>
      </c>
      <c r="AK73" s="2">
        <v>19.927095990279465</v>
      </c>
      <c r="AL73" s="73">
        <v>0.81130000000000002</v>
      </c>
    </row>
    <row r="74" spans="1:38" x14ac:dyDescent="0.25">
      <c r="A74" s="13">
        <v>3205036</v>
      </c>
      <c r="B74" s="13">
        <v>32023</v>
      </c>
      <c r="C74" s="14" t="s">
        <v>107</v>
      </c>
      <c r="D74" s="14" t="s">
        <v>2</v>
      </c>
      <c r="E74" s="15">
        <v>21778</v>
      </c>
      <c r="F74" s="15">
        <v>6324</v>
      </c>
      <c r="G74" s="16">
        <f t="shared" si="8"/>
        <v>29.038479199191848</v>
      </c>
      <c r="H74" s="15">
        <v>3970</v>
      </c>
      <c r="I74" s="15">
        <v>1928</v>
      </c>
      <c r="J74" s="17">
        <f t="shared" si="9"/>
        <v>62.776723592662876</v>
      </c>
      <c r="K74" s="17">
        <f t="shared" si="10"/>
        <v>18.229405822389566</v>
      </c>
      <c r="L74" s="17">
        <f t="shared" si="10"/>
        <v>30.487033523086655</v>
      </c>
      <c r="M74" s="17">
        <f t="shared" si="6"/>
        <v>8.8529708880521625</v>
      </c>
      <c r="N74" s="4">
        <v>1</v>
      </c>
      <c r="O74" s="7">
        <v>37.580793227686598</v>
      </c>
      <c r="P74" s="7">
        <v>14.206991883388801</v>
      </c>
      <c r="Q74" s="34">
        <v>13897175.722159</v>
      </c>
      <c r="R74" s="42">
        <v>1814941.2127584601</v>
      </c>
      <c r="S74" s="46">
        <v>0.72222901734944545</v>
      </c>
      <c r="T74" s="56">
        <v>0.7190568147788845</v>
      </c>
      <c r="U74" s="2">
        <v>6.6870629370629375</v>
      </c>
      <c r="V74" s="2">
        <v>93.312937062937067</v>
      </c>
      <c r="W74" s="58">
        <v>13.722051731696624</v>
      </c>
      <c r="X74" s="58">
        <v>86.277948268303376</v>
      </c>
      <c r="Y74" s="2">
        <v>51.311188811188813</v>
      </c>
      <c r="Z74" s="2">
        <v>48.688811188811187</v>
      </c>
      <c r="AA74" s="61">
        <v>9.4859916170306651</v>
      </c>
      <c r="AB74" s="64">
        <v>5.2255260000000003</v>
      </c>
      <c r="AC74" s="2">
        <v>2.1752265861027191</v>
      </c>
      <c r="AD74" s="2">
        <f t="shared" si="7"/>
        <v>97.824773413897276</v>
      </c>
      <c r="AE74" s="67">
        <v>29.933586337760907</v>
      </c>
      <c r="AF74" s="67">
        <v>70.066413662239086</v>
      </c>
      <c r="AG74" s="7">
        <v>27.892234548335974</v>
      </c>
      <c r="AH74" s="7">
        <v>72.107765451664037</v>
      </c>
      <c r="AI74" s="45">
        <v>0</v>
      </c>
      <c r="AJ74" s="71">
        <v>806.45</v>
      </c>
      <c r="AK74" s="2">
        <v>63.868986693961105</v>
      </c>
      <c r="AL74" s="73">
        <v>0.86339999999999995</v>
      </c>
    </row>
    <row r="75" spans="1:38" x14ac:dyDescent="0.25">
      <c r="A75" s="13">
        <v>3205069</v>
      </c>
      <c r="B75" s="13">
        <v>32030</v>
      </c>
      <c r="C75" s="14" t="s">
        <v>108</v>
      </c>
      <c r="D75" s="14" t="s">
        <v>9</v>
      </c>
      <c r="E75" s="15">
        <v>26204</v>
      </c>
      <c r="F75" s="15">
        <v>7666</v>
      </c>
      <c r="G75" s="16">
        <f t="shared" si="8"/>
        <v>29.255075560983059</v>
      </c>
      <c r="H75" s="15">
        <v>5357</v>
      </c>
      <c r="I75" s="15">
        <v>1804</v>
      </c>
      <c r="J75" s="17">
        <f t="shared" si="9"/>
        <v>69.879989564309938</v>
      </c>
      <c r="K75" s="17">
        <f t="shared" si="10"/>
        <v>20.443443749045947</v>
      </c>
      <c r="L75" s="17">
        <f t="shared" si="10"/>
        <v>23.532481085311765</v>
      </c>
      <c r="M75" s="17">
        <f t="shared" si="6"/>
        <v>6.8844451228820036</v>
      </c>
      <c r="N75" s="4">
        <v>8</v>
      </c>
      <c r="O75" s="7">
        <v>35.182217778052902</v>
      </c>
      <c r="P75" s="7">
        <v>7.2767678387574</v>
      </c>
      <c r="Q75" s="34">
        <v>15771055.953549899</v>
      </c>
      <c r="R75" s="42">
        <v>1126875.41245047</v>
      </c>
      <c r="S75" s="46">
        <v>0.76363280014445345</v>
      </c>
      <c r="T75" s="56">
        <v>0.76626731733290676</v>
      </c>
      <c r="U75" s="2">
        <v>3.5463756819953236</v>
      </c>
      <c r="V75" s="2">
        <v>96.453624318004671</v>
      </c>
      <c r="W75" s="58">
        <v>60.389863547758281</v>
      </c>
      <c r="X75" s="58">
        <v>39.610136452241719</v>
      </c>
      <c r="Y75" s="2">
        <v>55.923616523772409</v>
      </c>
      <c r="Z75" s="2">
        <v>44.076383476227591</v>
      </c>
      <c r="AA75" s="61">
        <v>4.0904806786050889</v>
      </c>
      <c r="AB75" s="64">
        <v>6.3852440000000001</v>
      </c>
      <c r="AC75" s="2">
        <v>4.1474654377880187</v>
      </c>
      <c r="AD75" s="2">
        <f t="shared" si="7"/>
        <v>95.852534562211986</v>
      </c>
      <c r="AE75" s="67">
        <v>34.985650926167494</v>
      </c>
      <c r="AF75" s="67">
        <v>65.014349073832506</v>
      </c>
      <c r="AG75" s="7">
        <v>35.309470544369873</v>
      </c>
      <c r="AH75" s="7">
        <v>64.690529455630127</v>
      </c>
      <c r="AI75" s="45">
        <v>0</v>
      </c>
      <c r="AJ75" s="71">
        <v>856.27</v>
      </c>
      <c r="AK75" s="2">
        <v>53.866203301476979</v>
      </c>
      <c r="AL75" s="73">
        <v>0.85629999999999995</v>
      </c>
    </row>
    <row r="76" spans="1:38" x14ac:dyDescent="0.25">
      <c r="A76" s="13">
        <v>3205101</v>
      </c>
      <c r="B76" s="13">
        <v>32026</v>
      </c>
      <c r="C76" s="14" t="s">
        <v>109</v>
      </c>
      <c r="D76" s="14" t="s">
        <v>5</v>
      </c>
      <c r="E76" s="15">
        <v>80735</v>
      </c>
      <c r="F76" s="15">
        <v>27903</v>
      </c>
      <c r="G76" s="16">
        <f t="shared" si="8"/>
        <v>34.561218802254288</v>
      </c>
      <c r="H76" s="15">
        <v>22657</v>
      </c>
      <c r="I76" s="15">
        <v>17210</v>
      </c>
      <c r="J76" s="17">
        <f t="shared" si="9"/>
        <v>81.199154212808651</v>
      </c>
      <c r="K76" s="17">
        <f t="shared" si="10"/>
        <v>28.063417353068683</v>
      </c>
      <c r="L76" s="17">
        <f t="shared" si="10"/>
        <v>61.677955775364659</v>
      </c>
      <c r="M76" s="17">
        <f t="shared" si="6"/>
        <v>21.316653248281416</v>
      </c>
      <c r="N76" s="4">
        <v>16</v>
      </c>
      <c r="O76" s="7">
        <v>63.439953837710092</v>
      </c>
      <c r="P76" s="7">
        <v>47.654357187386594</v>
      </c>
      <c r="Q76" s="34">
        <v>103510046.20931201</v>
      </c>
      <c r="R76" s="42">
        <v>26860994.237335801</v>
      </c>
      <c r="S76" s="46">
        <v>0.66807827858764424</v>
      </c>
      <c r="T76" s="56">
        <v>0.6718014289932418</v>
      </c>
      <c r="U76" s="2">
        <v>2.9577464788732395</v>
      </c>
      <c r="V76" s="2">
        <v>97.042253521126767</v>
      </c>
      <c r="W76" s="58">
        <v>77.803401556644573</v>
      </c>
      <c r="X76" s="58">
        <v>22.196598443355434</v>
      </c>
      <c r="Y76" s="2">
        <v>89.136150234741791</v>
      </c>
      <c r="Z76" s="2">
        <v>10.863849765258216</v>
      </c>
      <c r="AA76" s="61">
        <v>8.3446073921749004</v>
      </c>
      <c r="AB76" s="64">
        <v>6.5651619999999999</v>
      </c>
      <c r="AC76" s="2">
        <v>4.9798115746971741</v>
      </c>
      <c r="AD76" s="2">
        <f t="shared" si="7"/>
        <v>95.02018842530282</v>
      </c>
      <c r="AE76" s="67">
        <v>16.080708167580546</v>
      </c>
      <c r="AF76" s="67">
        <v>83.919291832419447</v>
      </c>
      <c r="AG76" s="7">
        <v>44.92979719188768</v>
      </c>
      <c r="AH76" s="7">
        <v>55.07020280811232</v>
      </c>
      <c r="AI76" s="45">
        <v>0</v>
      </c>
      <c r="AJ76" s="71">
        <v>796.61</v>
      </c>
      <c r="AK76" s="2">
        <v>33.977320453590927</v>
      </c>
      <c r="AL76" s="73">
        <v>0.84450000000000003</v>
      </c>
    </row>
    <row r="77" spans="1:38" x14ac:dyDescent="0.25">
      <c r="A77" s="13">
        <v>3205150</v>
      </c>
      <c r="B77" s="13">
        <v>32028</v>
      </c>
      <c r="C77" s="14" t="s">
        <v>110</v>
      </c>
      <c r="D77" s="14" t="s">
        <v>7</v>
      </c>
      <c r="E77" s="15">
        <v>9280</v>
      </c>
      <c r="F77" s="15">
        <v>4773</v>
      </c>
      <c r="G77" s="16">
        <f t="shared" si="8"/>
        <v>51.43318965517242</v>
      </c>
      <c r="H77" s="15">
        <v>3627</v>
      </c>
      <c r="I77" s="15">
        <v>2086</v>
      </c>
      <c r="J77" s="17">
        <f t="shared" si="9"/>
        <v>75.989943431803894</v>
      </c>
      <c r="K77" s="17">
        <f t="shared" si="10"/>
        <v>39.084051724137929</v>
      </c>
      <c r="L77" s="17">
        <f t="shared" si="10"/>
        <v>43.704169285564639</v>
      </c>
      <c r="M77" s="17">
        <f t="shared" si="6"/>
        <v>22.478448275862071</v>
      </c>
      <c r="N77" s="4">
        <v>1</v>
      </c>
      <c r="O77" s="7">
        <v>48.718465985101503</v>
      </c>
      <c r="P77" s="7">
        <v>22.172169137019402</v>
      </c>
      <c r="Q77" s="34">
        <v>13597334.593991701</v>
      </c>
      <c r="R77" s="42">
        <v>2137805.4806887</v>
      </c>
      <c r="S77" s="46">
        <v>0.70160269806505438</v>
      </c>
      <c r="T77" s="56">
        <v>0.70478831499658245</v>
      </c>
      <c r="U77" s="2">
        <v>47.041929925330273</v>
      </c>
      <c r="V77" s="2">
        <v>52.958070074669727</v>
      </c>
      <c r="W77" s="58">
        <v>37.536316095293429</v>
      </c>
      <c r="X77" s="58">
        <v>62.463683904706571</v>
      </c>
      <c r="Y77" s="2">
        <v>43.997702469844917</v>
      </c>
      <c r="Z77" s="2">
        <v>56.00229753015509</v>
      </c>
      <c r="AA77" s="61">
        <v>7.2804532577903691</v>
      </c>
      <c r="AB77" s="64">
        <v>5.6449600000000002</v>
      </c>
      <c r="AC77" s="2">
        <v>5.996472663139329</v>
      </c>
      <c r="AD77" s="2">
        <f t="shared" si="7"/>
        <v>94.003527336860671</v>
      </c>
      <c r="AE77" s="67">
        <v>39.681542007123404</v>
      </c>
      <c r="AF77" s="67">
        <v>60.318457992876596</v>
      </c>
      <c r="AG77" s="7">
        <v>14.889123548046463</v>
      </c>
      <c r="AH77" s="7">
        <v>85.11087645195353</v>
      </c>
      <c r="AI77" s="45">
        <v>0</v>
      </c>
      <c r="AJ77" s="71">
        <v>542.74</v>
      </c>
      <c r="AK77" s="2">
        <v>49.208633093525179</v>
      </c>
      <c r="AL77" s="73">
        <v>0</v>
      </c>
    </row>
    <row r="78" spans="1:38" x14ac:dyDescent="0.25">
      <c r="A78" s="13">
        <v>3205176</v>
      </c>
      <c r="B78" s="13">
        <v>32024</v>
      </c>
      <c r="C78" s="14" t="s">
        <v>111</v>
      </c>
      <c r="D78" s="14" t="s">
        <v>3</v>
      </c>
      <c r="E78" s="15">
        <v>14065</v>
      </c>
      <c r="F78" s="15">
        <v>5631</v>
      </c>
      <c r="G78" s="16">
        <f t="shared" si="8"/>
        <v>40.035549235691434</v>
      </c>
      <c r="H78" s="15">
        <v>4465</v>
      </c>
      <c r="I78" s="15">
        <v>2715</v>
      </c>
      <c r="J78" s="17">
        <f t="shared" si="9"/>
        <v>79.293198366187184</v>
      </c>
      <c r="K78" s="17">
        <f>H78/E78*100</f>
        <v>31.745467472449342</v>
      </c>
      <c r="L78" s="17">
        <f t="shared" si="10"/>
        <v>48.215237080447523</v>
      </c>
      <c r="M78" s="17">
        <f t="shared" si="6"/>
        <v>19.303234980447918</v>
      </c>
      <c r="N78" s="4">
        <v>11</v>
      </c>
      <c r="O78" s="7">
        <v>52.5414518389669</v>
      </c>
      <c r="P78" s="7">
        <v>24.715797882043301</v>
      </c>
      <c r="Q78" s="34">
        <v>17300407.850289799</v>
      </c>
      <c r="R78" s="42">
        <v>2811439.4287767699</v>
      </c>
      <c r="S78" s="46">
        <v>0.6902282566807465</v>
      </c>
      <c r="T78" s="56">
        <v>0.69577864096695941</v>
      </c>
      <c r="U78" s="2">
        <v>41.234439834024897</v>
      </c>
      <c r="V78" s="2">
        <v>58.765560165975103</v>
      </c>
      <c r="W78" s="58">
        <v>47.549530761209589</v>
      </c>
      <c r="X78" s="58">
        <v>52.450469238790411</v>
      </c>
      <c r="Y78" s="2">
        <v>45.954356846473026</v>
      </c>
      <c r="Z78" s="2">
        <v>54.045643153526967</v>
      </c>
      <c r="AA78" s="61">
        <v>10.135135135135135</v>
      </c>
      <c r="AB78" s="64">
        <v>4.8337979999999998</v>
      </c>
      <c r="AC78" s="2">
        <v>8.2633957391865707</v>
      </c>
      <c r="AD78" s="2">
        <f t="shared" si="7"/>
        <v>91.736604260813436</v>
      </c>
      <c r="AE78" s="67">
        <v>28.929142248268512</v>
      </c>
      <c r="AF78" s="67">
        <v>71.070857751731495</v>
      </c>
      <c r="AG78" s="7">
        <v>11.233885819521179</v>
      </c>
      <c r="AH78" s="7">
        <v>88.766114180478823</v>
      </c>
      <c r="AI78" s="45">
        <v>0</v>
      </c>
      <c r="AJ78" s="71">
        <v>628.82000000000005</v>
      </c>
      <c r="AK78" s="2">
        <v>70.18716577540107</v>
      </c>
      <c r="AL78" s="73">
        <v>0</v>
      </c>
    </row>
    <row r="79" spans="1:38" x14ac:dyDescent="0.25">
      <c r="A79" s="13">
        <v>3205200</v>
      </c>
      <c r="B79" s="13">
        <v>32026</v>
      </c>
      <c r="C79" s="14" t="s">
        <v>112</v>
      </c>
      <c r="D79" s="14" t="s">
        <v>5</v>
      </c>
      <c r="E79" s="15">
        <v>508655</v>
      </c>
      <c r="F79" s="15">
        <v>93075</v>
      </c>
      <c r="G79" s="16">
        <f t="shared" si="8"/>
        <v>18.298257168414743</v>
      </c>
      <c r="H79" s="15">
        <v>69187</v>
      </c>
      <c r="I79" s="15">
        <v>42794</v>
      </c>
      <c r="J79" s="17">
        <f t="shared" si="9"/>
        <v>74.334676336287941</v>
      </c>
      <c r="K79" s="17">
        <f t="shared" si="10"/>
        <v>13.601950241322704</v>
      </c>
      <c r="L79" s="17">
        <f t="shared" si="10"/>
        <v>45.977974751544451</v>
      </c>
      <c r="M79" s="17">
        <f t="shared" si="6"/>
        <v>8.4131680608664023</v>
      </c>
      <c r="N79" s="4">
        <v>292</v>
      </c>
      <c r="O79" s="7">
        <v>51.424024252108701</v>
      </c>
      <c r="P79" s="7">
        <v>32.208774442259504</v>
      </c>
      <c r="Q79" s="34">
        <v>279877412.31536001</v>
      </c>
      <c r="R79" s="42">
        <v>60558598.225853696</v>
      </c>
      <c r="S79" s="46">
        <v>0.72094778610125931</v>
      </c>
      <c r="T79" s="56">
        <v>0.72390174814509112</v>
      </c>
      <c r="U79" s="2">
        <v>0.43838018521562827</v>
      </c>
      <c r="V79" s="2">
        <v>99.561619814784379</v>
      </c>
      <c r="W79" s="58">
        <v>85.117852526197098</v>
      </c>
      <c r="X79" s="58">
        <v>14.88214747380291</v>
      </c>
      <c r="Y79" s="2">
        <v>97.613567866732424</v>
      </c>
      <c r="Z79" s="2">
        <v>2.3864321332675762</v>
      </c>
      <c r="AA79" s="61">
        <v>7.1791846691006498</v>
      </c>
      <c r="AB79" s="64">
        <v>7.3314089999999998</v>
      </c>
      <c r="AC79" s="2">
        <v>6.05633280142502</v>
      </c>
      <c r="AD79" s="2">
        <f t="shared" si="7"/>
        <v>93.943667198574985</v>
      </c>
      <c r="AE79" s="67">
        <v>24.059092130002686</v>
      </c>
      <c r="AF79" s="67">
        <v>75.940907869997318</v>
      </c>
      <c r="AG79" s="7">
        <v>34.216049658375383</v>
      </c>
      <c r="AH79" s="7">
        <v>65.783950341624617</v>
      </c>
      <c r="AI79" s="45">
        <v>2</v>
      </c>
      <c r="AJ79" s="71">
        <v>754.9</v>
      </c>
      <c r="AK79" s="2">
        <v>27.410223912125055</v>
      </c>
      <c r="AL79" s="73">
        <v>0.79020000000000001</v>
      </c>
    </row>
    <row r="80" spans="1:38" x14ac:dyDescent="0.25">
      <c r="A80" s="13">
        <v>3205309</v>
      </c>
      <c r="B80" s="13">
        <v>32026</v>
      </c>
      <c r="C80" s="14" t="s">
        <v>113</v>
      </c>
      <c r="D80" s="14" t="s">
        <v>5</v>
      </c>
      <c r="E80" s="15">
        <v>369534</v>
      </c>
      <c r="F80" s="15">
        <v>84816</v>
      </c>
      <c r="G80" s="16">
        <f>(F80/E80)*100</f>
        <v>22.952150546363796</v>
      </c>
      <c r="H80" s="15">
        <v>67319</v>
      </c>
      <c r="I80" s="15">
        <v>48988</v>
      </c>
      <c r="J80" s="17">
        <f t="shared" si="9"/>
        <v>79.37063761554424</v>
      </c>
      <c r="K80" s="17">
        <f>H80/E80*100</f>
        <v>18.217268235128568</v>
      </c>
      <c r="L80" s="17">
        <f t="shared" si="10"/>
        <v>57.757970194302963</v>
      </c>
      <c r="M80" s="17">
        <f t="shared" si="6"/>
        <v>13.256696271520346</v>
      </c>
      <c r="N80" s="4">
        <v>397</v>
      </c>
      <c r="O80" s="7">
        <v>62.438552850024401</v>
      </c>
      <c r="P80" s="7">
        <v>49.334396522307699</v>
      </c>
      <c r="Q80" s="34">
        <v>309670161.598746</v>
      </c>
      <c r="R80" s="42">
        <v>84527140.220748499</v>
      </c>
      <c r="S80" s="46">
        <v>0.70720509089923811</v>
      </c>
      <c r="T80" s="56">
        <v>0.71082758739633922</v>
      </c>
      <c r="U80" s="2">
        <v>0.15776286076654189</v>
      </c>
      <c r="V80" s="2">
        <v>99.842237139233461</v>
      </c>
      <c r="W80" s="58">
        <v>99.308798804408738</v>
      </c>
      <c r="X80" s="58">
        <v>0.69120119559125726</v>
      </c>
      <c r="Y80" s="2">
        <v>98.586321031954711</v>
      </c>
      <c r="Z80" s="2">
        <v>1.413678968045287</v>
      </c>
      <c r="AA80" s="62">
        <v>5.5624617000787886</v>
      </c>
      <c r="AB80" s="64">
        <v>7.6709930000000002</v>
      </c>
      <c r="AC80" s="2">
        <v>3.4757761856021836</v>
      </c>
      <c r="AD80" s="2">
        <f t="shared" si="7"/>
        <v>96.524223814397814</v>
      </c>
      <c r="AE80" s="67">
        <v>16.137285417845689</v>
      </c>
      <c r="AF80" s="67">
        <v>83.862714582154311</v>
      </c>
      <c r="AG80" s="7">
        <v>54.694235405859573</v>
      </c>
      <c r="AH80" s="7">
        <v>45.305764594140427</v>
      </c>
      <c r="AI80" s="45">
        <v>22</v>
      </c>
      <c r="AJ80" s="71">
        <v>929.02</v>
      </c>
      <c r="AK80" s="2">
        <v>27.148776901483757</v>
      </c>
      <c r="AL80" s="73">
        <v>0.86929999999999996</v>
      </c>
    </row>
    <row r="81" spans="3:3" x14ac:dyDescent="0.25">
      <c r="C81" s="36"/>
    </row>
  </sheetData>
  <mergeCells count="6">
    <mergeCell ref="AG1:AH1"/>
    <mergeCell ref="U1:V1"/>
    <mergeCell ref="W1:X1"/>
    <mergeCell ref="Y1:Z1"/>
    <mergeCell ref="AC1:AD1"/>
    <mergeCell ref="AE1:AF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BA9A-C674-483D-BD40-CAF18CF5089A}">
  <dimension ref="A1:EI13"/>
  <sheetViews>
    <sheetView topLeftCell="EG1" workbookViewId="0">
      <selection activeCell="EL2" sqref="EL2"/>
    </sheetView>
  </sheetViews>
  <sheetFormatPr defaultRowHeight="15" x14ac:dyDescent="0.25"/>
  <cols>
    <col min="1" max="1" width="14.7109375" bestFit="1" customWidth="1"/>
    <col min="2" max="2" width="11.28515625" customWidth="1"/>
    <col min="4" max="4" width="10.140625" customWidth="1"/>
    <col min="5" max="5" width="10.7109375" customWidth="1"/>
    <col min="13" max="13" width="15.42578125" customWidth="1"/>
    <col min="15" max="15" width="18.140625" customWidth="1"/>
    <col min="16" max="16" width="13.7109375" customWidth="1"/>
    <col min="17" max="17" width="11.140625" customWidth="1"/>
    <col min="18" max="18" width="13" customWidth="1"/>
    <col min="19" max="19" width="14.42578125" customWidth="1"/>
    <col min="23" max="23" width="12.140625" customWidth="1"/>
    <col min="27" max="27" width="10.7109375" customWidth="1"/>
    <col min="28" max="28" width="10.85546875" customWidth="1"/>
    <col min="29" max="29" width="11.42578125" customWidth="1"/>
    <col min="30" max="30" width="11.85546875" customWidth="1"/>
    <col min="31" max="31" width="10.7109375" customWidth="1"/>
    <col min="32" max="32" width="11.28515625" customWidth="1"/>
    <col min="41" max="41" width="10.42578125" customWidth="1"/>
    <col min="43" max="43" width="11.28515625" customWidth="1"/>
    <col min="83" max="83" width="9.140625" customWidth="1"/>
    <col min="91" max="91" width="10" customWidth="1"/>
    <col min="93" max="93" width="10.7109375" customWidth="1"/>
    <col min="97" max="97" width="16.5703125" customWidth="1"/>
    <col min="98" max="98" width="16.28515625" customWidth="1"/>
    <col min="99" max="99" width="12.42578125" customWidth="1"/>
    <col min="100" max="100" width="14.7109375" customWidth="1"/>
    <col min="101" max="101" width="15.42578125" customWidth="1"/>
    <col min="102" max="102" width="16.7109375" customWidth="1"/>
    <col min="106" max="106" width="15.140625" customWidth="1"/>
    <col min="107" max="107" width="16.28515625" customWidth="1"/>
    <col min="108" max="108" width="13.140625" customWidth="1"/>
    <col min="109" max="109" width="13.28515625" customWidth="1"/>
    <col min="110" max="110" width="22.42578125" customWidth="1"/>
    <col min="111" max="111" width="15" customWidth="1"/>
    <col min="112" max="112" width="13" customWidth="1"/>
    <col min="113" max="113" width="10.85546875" customWidth="1"/>
    <col min="116" max="116" width="20.85546875" customWidth="1"/>
    <col min="117" max="117" width="14" customWidth="1"/>
    <col min="118" max="118" width="13.140625" customWidth="1"/>
    <col min="119" max="119" width="14" customWidth="1"/>
    <col min="120" max="120" width="12.5703125" customWidth="1"/>
    <col min="121" max="121" width="10.5703125" customWidth="1"/>
    <col min="122" max="122" width="12" customWidth="1"/>
    <col min="123" max="123" width="10.5703125" customWidth="1"/>
    <col min="124" max="124" width="11.28515625" customWidth="1"/>
    <col min="125" max="125" width="13" customWidth="1"/>
    <col min="126" max="126" width="14.5703125" customWidth="1"/>
    <col min="127" max="127" width="13.85546875" customWidth="1"/>
    <col min="128" max="128" width="17.5703125" customWidth="1"/>
    <col min="129" max="130" width="10" customWidth="1"/>
    <col min="131" max="131" width="10.7109375" customWidth="1"/>
    <col min="132" max="133" width="12.28515625" customWidth="1"/>
    <col min="134" max="134" width="10.7109375" customWidth="1"/>
    <col min="135" max="135" width="13.140625" customWidth="1"/>
    <col min="136" max="136" width="13.28515625" customWidth="1"/>
    <col min="137" max="137" width="10.5703125" customWidth="1"/>
    <col min="138" max="138" width="12.85546875" customWidth="1"/>
    <col min="139" max="139" width="12.140625" customWidth="1"/>
  </cols>
  <sheetData>
    <row r="1" spans="1:139" ht="50.25" customHeight="1" x14ac:dyDescent="0.25">
      <c r="D1" s="89" t="s">
        <v>130</v>
      </c>
      <c r="E1" s="90"/>
      <c r="F1" s="91" t="s">
        <v>131</v>
      </c>
      <c r="G1" s="92"/>
      <c r="H1" s="92"/>
      <c r="I1" s="92"/>
      <c r="J1" s="92"/>
      <c r="P1" s="93" t="s">
        <v>115</v>
      </c>
      <c r="Q1" s="93"/>
      <c r="R1" s="94" t="s">
        <v>132</v>
      </c>
      <c r="S1" s="94"/>
      <c r="AG1" s="96" t="s">
        <v>259</v>
      </c>
      <c r="AH1" s="97"/>
      <c r="AI1" s="97"/>
      <c r="AJ1" s="98"/>
      <c r="AK1" s="99" t="s">
        <v>260</v>
      </c>
      <c r="AL1" s="100"/>
      <c r="AM1" s="100"/>
      <c r="AN1" s="101"/>
      <c r="AO1" s="89" t="s">
        <v>266</v>
      </c>
      <c r="AP1" s="90"/>
      <c r="AQ1" s="89" t="s">
        <v>265</v>
      </c>
      <c r="AR1" s="90"/>
      <c r="AS1" s="84" t="s">
        <v>133</v>
      </c>
      <c r="AT1" s="85"/>
      <c r="AU1" s="85"/>
      <c r="AV1" s="85"/>
      <c r="AW1" s="85"/>
      <c r="AX1" s="85"/>
      <c r="AY1" s="85"/>
      <c r="AZ1" s="85"/>
      <c r="BA1" s="86" t="s">
        <v>143</v>
      </c>
      <c r="BB1" s="87"/>
      <c r="BC1" s="87"/>
      <c r="BD1" s="87"/>
      <c r="BE1" s="87"/>
      <c r="BF1" s="87"/>
      <c r="BG1" s="87"/>
      <c r="BH1" s="87"/>
      <c r="BI1" s="88" t="s">
        <v>144</v>
      </c>
      <c r="BJ1" s="88"/>
      <c r="BK1" s="88"/>
      <c r="BL1" s="88"/>
      <c r="BM1" s="88"/>
      <c r="BN1" s="88"/>
      <c r="BO1" s="82" t="s">
        <v>151</v>
      </c>
      <c r="BP1" s="82"/>
      <c r="BQ1" s="82"/>
      <c r="BR1" s="82"/>
      <c r="BS1" s="82"/>
      <c r="BT1" s="82"/>
      <c r="BX1" s="83" t="s">
        <v>172</v>
      </c>
      <c r="BY1" s="83"/>
      <c r="BZ1" s="83"/>
      <c r="CA1" s="83"/>
      <c r="CB1" s="83"/>
      <c r="CC1" s="83"/>
      <c r="CD1" s="83"/>
      <c r="CE1" s="83"/>
      <c r="CF1" s="81" t="s">
        <v>185</v>
      </c>
      <c r="CG1" s="81"/>
      <c r="CH1" s="81"/>
      <c r="CI1" s="81"/>
      <c r="CJ1" s="81"/>
      <c r="CK1" s="81"/>
      <c r="CL1" s="81"/>
      <c r="CM1" s="81"/>
      <c r="CN1" s="74" t="s">
        <v>191</v>
      </c>
      <c r="CO1" s="74"/>
      <c r="CP1" s="76" t="s">
        <v>190</v>
      </c>
      <c r="CQ1" s="76"/>
      <c r="CR1" s="76"/>
      <c r="CS1" s="77" t="s">
        <v>195</v>
      </c>
      <c r="CT1" s="77"/>
      <c r="CU1" s="74" t="s">
        <v>198</v>
      </c>
      <c r="CV1" s="74"/>
      <c r="CW1" s="76" t="s">
        <v>201</v>
      </c>
      <c r="CX1" s="76"/>
      <c r="CY1" s="77" t="s">
        <v>202</v>
      </c>
      <c r="CZ1" s="77"/>
      <c r="DA1" s="77"/>
      <c r="DB1" s="76" t="s">
        <v>206</v>
      </c>
      <c r="DC1" s="76"/>
      <c r="DD1" s="77" t="s">
        <v>208</v>
      </c>
      <c r="DE1" s="77"/>
      <c r="DG1" s="80" t="s">
        <v>213</v>
      </c>
      <c r="DH1" s="80"/>
      <c r="DI1" s="80"/>
      <c r="DJ1" s="80"/>
      <c r="DK1" s="80"/>
      <c r="DM1" s="78" t="s">
        <v>225</v>
      </c>
      <c r="DN1" s="78"/>
      <c r="DO1" s="79" t="s">
        <v>222</v>
      </c>
      <c r="DP1" s="79"/>
      <c r="DQ1" s="78" t="s">
        <v>224</v>
      </c>
      <c r="DR1" s="78"/>
      <c r="DS1" s="79" t="s">
        <v>228</v>
      </c>
      <c r="DT1" s="79"/>
      <c r="DU1" s="78" t="s">
        <v>229</v>
      </c>
      <c r="DV1" s="78"/>
      <c r="DW1" s="77" t="s">
        <v>230</v>
      </c>
      <c r="DX1" s="77"/>
      <c r="DY1" s="76" t="s">
        <v>233</v>
      </c>
      <c r="DZ1" s="76"/>
      <c r="EA1" s="74" t="s">
        <v>236</v>
      </c>
      <c r="EB1" s="74"/>
      <c r="EC1" s="76" t="s">
        <v>239</v>
      </c>
      <c r="ED1" s="76"/>
      <c r="EG1" s="74" t="s">
        <v>244</v>
      </c>
      <c r="EH1" s="74"/>
      <c r="EI1" s="74"/>
    </row>
    <row r="2" spans="1:139" ht="135" x14ac:dyDescent="0.25">
      <c r="A2" s="4"/>
      <c r="C2" s="8" t="s">
        <v>129</v>
      </c>
      <c r="D2" s="20" t="s">
        <v>250</v>
      </c>
      <c r="E2" s="20" t="s">
        <v>234</v>
      </c>
      <c r="F2" s="21" t="s">
        <v>251</v>
      </c>
      <c r="G2" s="21" t="s">
        <v>252</v>
      </c>
      <c r="H2" s="21" t="s">
        <v>253</v>
      </c>
      <c r="I2" s="21" t="s">
        <v>254</v>
      </c>
      <c r="J2" s="21" t="s">
        <v>255</v>
      </c>
      <c r="K2" s="24" t="s">
        <v>19</v>
      </c>
      <c r="L2" s="25" t="s">
        <v>20</v>
      </c>
      <c r="M2" s="25" t="s">
        <v>21</v>
      </c>
      <c r="N2" s="20" t="s">
        <v>22</v>
      </c>
      <c r="O2" s="31" t="s">
        <v>23</v>
      </c>
      <c r="P2" s="22" t="s">
        <v>256</v>
      </c>
      <c r="Q2" s="22" t="s">
        <v>257</v>
      </c>
      <c r="R2" s="23" t="s">
        <v>256</v>
      </c>
      <c r="S2" s="23" t="s">
        <v>258</v>
      </c>
      <c r="T2" s="32" t="s">
        <v>119</v>
      </c>
      <c r="U2" s="32" t="s">
        <v>120</v>
      </c>
      <c r="V2" s="32" t="s">
        <v>121</v>
      </c>
      <c r="W2" s="32" t="s">
        <v>122</v>
      </c>
      <c r="X2" s="32" t="s">
        <v>116</v>
      </c>
      <c r="Y2" s="32" t="s">
        <v>117</v>
      </c>
      <c r="Z2" s="32" t="s">
        <v>118</v>
      </c>
      <c r="AA2" s="33" t="s">
        <v>123</v>
      </c>
      <c r="AB2" s="33" t="s">
        <v>124</v>
      </c>
      <c r="AC2" s="33" t="s">
        <v>125</v>
      </c>
      <c r="AD2" s="33" t="s">
        <v>126</v>
      </c>
      <c r="AE2" s="33" t="s">
        <v>127</v>
      </c>
      <c r="AF2" s="33" t="s">
        <v>128</v>
      </c>
      <c r="AG2" s="24" t="s">
        <v>261</v>
      </c>
      <c r="AH2" s="24" t="s">
        <v>262</v>
      </c>
      <c r="AI2" s="24" t="s">
        <v>263</v>
      </c>
      <c r="AJ2" s="24" t="s">
        <v>264</v>
      </c>
      <c r="AK2" s="24" t="s">
        <v>261</v>
      </c>
      <c r="AL2" s="24" t="s">
        <v>262</v>
      </c>
      <c r="AM2" s="24" t="s">
        <v>263</v>
      </c>
      <c r="AN2" s="24" t="s">
        <v>264</v>
      </c>
      <c r="AO2" s="20" t="s">
        <v>234</v>
      </c>
      <c r="AP2" s="20" t="s">
        <v>235</v>
      </c>
      <c r="AQ2" s="20" t="s">
        <v>234</v>
      </c>
      <c r="AR2" s="20" t="s">
        <v>235</v>
      </c>
      <c r="AS2" s="12" t="s">
        <v>142</v>
      </c>
      <c r="AT2" s="12" t="s">
        <v>135</v>
      </c>
      <c r="AU2" s="12" t="s">
        <v>136</v>
      </c>
      <c r="AV2" s="12" t="s">
        <v>137</v>
      </c>
      <c r="AW2" s="12" t="s">
        <v>138</v>
      </c>
      <c r="AX2" s="12" t="s">
        <v>139</v>
      </c>
      <c r="AY2" s="12" t="s">
        <v>140</v>
      </c>
      <c r="AZ2" s="12" t="s">
        <v>141</v>
      </c>
      <c r="BA2" s="26" t="s">
        <v>134</v>
      </c>
      <c r="BB2" s="26" t="s">
        <v>135</v>
      </c>
      <c r="BC2" s="26" t="s">
        <v>136</v>
      </c>
      <c r="BD2" s="26" t="s">
        <v>137</v>
      </c>
      <c r="BE2" s="26" t="s">
        <v>138</v>
      </c>
      <c r="BF2" s="26" t="s">
        <v>139</v>
      </c>
      <c r="BG2" s="26" t="s">
        <v>140</v>
      </c>
      <c r="BH2" s="26" t="s">
        <v>141</v>
      </c>
      <c r="BI2" s="28" t="s">
        <v>145</v>
      </c>
      <c r="BJ2" s="28" t="s">
        <v>146</v>
      </c>
      <c r="BK2" s="28" t="s">
        <v>147</v>
      </c>
      <c r="BL2" s="28" t="s">
        <v>148</v>
      </c>
      <c r="BM2" s="28" t="s">
        <v>149</v>
      </c>
      <c r="BN2" s="28" t="s">
        <v>150</v>
      </c>
      <c r="BO2" s="26" t="s">
        <v>145</v>
      </c>
      <c r="BP2" s="26" t="s">
        <v>146</v>
      </c>
      <c r="BQ2" s="26" t="s">
        <v>147</v>
      </c>
      <c r="BR2" s="26" t="s">
        <v>148</v>
      </c>
      <c r="BS2" s="26" t="s">
        <v>149</v>
      </c>
      <c r="BT2" s="26" t="s">
        <v>150</v>
      </c>
      <c r="BU2" s="20" t="s">
        <v>152</v>
      </c>
      <c r="BV2" s="30" t="s">
        <v>153</v>
      </c>
      <c r="BW2" s="30" t="s">
        <v>154</v>
      </c>
      <c r="BX2" s="43" t="s">
        <v>170</v>
      </c>
      <c r="BY2" s="44" t="s">
        <v>171</v>
      </c>
      <c r="BZ2" s="43" t="s">
        <v>174</v>
      </c>
      <c r="CA2" s="43" t="s">
        <v>173</v>
      </c>
      <c r="CB2" s="43" t="s">
        <v>166</v>
      </c>
      <c r="CC2" s="43" t="s">
        <v>167</v>
      </c>
      <c r="CD2" s="43" t="s">
        <v>168</v>
      </c>
      <c r="CE2" s="43" t="s">
        <v>169</v>
      </c>
      <c r="CF2" s="47" t="s">
        <v>186</v>
      </c>
      <c r="CG2" s="48" t="s">
        <v>187</v>
      </c>
      <c r="CH2" s="47" t="s">
        <v>174</v>
      </c>
      <c r="CI2" s="47" t="s">
        <v>173</v>
      </c>
      <c r="CJ2" s="47" t="s">
        <v>166</v>
      </c>
      <c r="CK2" s="47" t="s">
        <v>167</v>
      </c>
      <c r="CL2" s="47" t="s">
        <v>168</v>
      </c>
      <c r="CM2" s="47" t="s">
        <v>169</v>
      </c>
      <c r="CN2" s="51" t="s">
        <v>188</v>
      </c>
      <c r="CO2" s="51" t="s">
        <v>189</v>
      </c>
      <c r="CP2" s="52" t="s">
        <v>192</v>
      </c>
      <c r="CQ2" s="52" t="s">
        <v>193</v>
      </c>
      <c r="CR2" s="52" t="s">
        <v>194</v>
      </c>
      <c r="CS2" s="53" t="s">
        <v>196</v>
      </c>
      <c r="CT2" s="53" t="s">
        <v>197</v>
      </c>
      <c r="CU2" s="51" t="s">
        <v>199</v>
      </c>
      <c r="CV2" s="51" t="s">
        <v>200</v>
      </c>
      <c r="CW2" s="57" t="s">
        <v>197</v>
      </c>
      <c r="CX2" s="57" t="s">
        <v>196</v>
      </c>
      <c r="CY2" s="59" t="s">
        <v>203</v>
      </c>
      <c r="CZ2" s="59" t="s">
        <v>204</v>
      </c>
      <c r="DA2" s="53" t="s">
        <v>205</v>
      </c>
      <c r="DB2" s="57" t="s">
        <v>207</v>
      </c>
      <c r="DC2" s="57" t="s">
        <v>196</v>
      </c>
      <c r="DD2" s="53" t="s">
        <v>209</v>
      </c>
      <c r="DE2" s="53" t="s">
        <v>210</v>
      </c>
      <c r="DF2" s="60" t="s">
        <v>212</v>
      </c>
      <c r="DG2" s="26" t="s">
        <v>214</v>
      </c>
      <c r="DH2" s="26" t="s">
        <v>215</v>
      </c>
      <c r="DI2" s="26" t="s">
        <v>216</v>
      </c>
      <c r="DJ2" s="26" t="s">
        <v>217</v>
      </c>
      <c r="DK2" s="63" t="s">
        <v>18</v>
      </c>
      <c r="DL2" s="60" t="s">
        <v>218</v>
      </c>
      <c r="DM2" s="65" t="s">
        <v>220</v>
      </c>
      <c r="DN2" s="50" t="s">
        <v>221</v>
      </c>
      <c r="DO2" s="66" t="s">
        <v>223</v>
      </c>
      <c r="DP2" s="66" t="s">
        <v>221</v>
      </c>
      <c r="DQ2" s="50" t="s">
        <v>223</v>
      </c>
      <c r="DR2" s="50" t="s">
        <v>221</v>
      </c>
      <c r="DS2" s="27" t="s">
        <v>226</v>
      </c>
      <c r="DT2" s="27" t="s">
        <v>227</v>
      </c>
      <c r="DU2" s="50" t="s">
        <v>223</v>
      </c>
      <c r="DV2" s="50" t="s">
        <v>221</v>
      </c>
      <c r="DW2" s="59" t="s">
        <v>231</v>
      </c>
      <c r="DX2" s="59" t="s">
        <v>232</v>
      </c>
      <c r="DY2" s="57" t="s">
        <v>234</v>
      </c>
      <c r="DZ2" s="57" t="s">
        <v>235</v>
      </c>
      <c r="EA2" s="51" t="s">
        <v>237</v>
      </c>
      <c r="EB2" s="51" t="s">
        <v>238</v>
      </c>
      <c r="EC2" s="52" t="s">
        <v>240</v>
      </c>
      <c r="ED2" s="52" t="s">
        <v>241</v>
      </c>
      <c r="EE2" s="39" t="s">
        <v>242</v>
      </c>
      <c r="EF2" s="70" t="s">
        <v>243</v>
      </c>
      <c r="EG2" s="51" t="s">
        <v>245</v>
      </c>
      <c r="EH2" s="51" t="s">
        <v>246</v>
      </c>
      <c r="EI2" s="72" t="s">
        <v>247</v>
      </c>
    </row>
    <row r="3" spans="1:139" x14ac:dyDescent="0.25">
      <c r="A3" s="1" t="s">
        <v>0</v>
      </c>
      <c r="B3">
        <v>32021</v>
      </c>
      <c r="C3" s="3">
        <v>6.1992129195301624</v>
      </c>
      <c r="D3" s="3">
        <v>81.548084440969504</v>
      </c>
      <c r="E3" s="3">
        <v>18.451915559030493</v>
      </c>
      <c r="F3" s="6">
        <v>50.266064853307988</v>
      </c>
      <c r="G3" s="6">
        <v>10.611711604703647</v>
      </c>
      <c r="H3" s="6">
        <v>0.30051074949518947</v>
      </c>
      <c r="I3" s="6">
        <v>38.768262263926836</v>
      </c>
      <c r="J3" s="6">
        <v>5.3450528566338043E-2</v>
      </c>
      <c r="K3" s="6">
        <v>344.382771326409</v>
      </c>
      <c r="L3" s="3">
        <v>75.916006508545394</v>
      </c>
      <c r="M3" s="3">
        <v>33.882142156680857</v>
      </c>
      <c r="N3" s="3">
        <v>44.312742734301693</v>
      </c>
      <c r="O3" s="3">
        <v>19.777260655920191</v>
      </c>
      <c r="P3" s="6">
        <v>70.889855018379293</v>
      </c>
      <c r="Q3" s="6">
        <v>84.715957377263493</v>
      </c>
      <c r="R3" s="3">
        <v>41.318828951542201</v>
      </c>
      <c r="S3" s="3">
        <v>49.5456625482121</v>
      </c>
      <c r="T3" s="18">
        <v>30859</v>
      </c>
      <c r="U3" s="18">
        <v>7700</v>
      </c>
      <c r="V3" s="18">
        <v>7227</v>
      </c>
      <c r="W3" s="18">
        <v>4787</v>
      </c>
      <c r="X3" s="18">
        <v>9116</v>
      </c>
      <c r="Y3" s="18">
        <v>8619</v>
      </c>
      <c r="Z3" s="18">
        <v>5885</v>
      </c>
      <c r="AA3" s="3">
        <v>6.1992129195301624</v>
      </c>
      <c r="AB3" s="3">
        <v>24.952201950808515</v>
      </c>
      <c r="AC3" s="3">
        <v>93.857142857142861</v>
      </c>
      <c r="AD3" s="3">
        <v>62.168831168831176</v>
      </c>
      <c r="AE3" s="19">
        <v>94.548047389205792</v>
      </c>
      <c r="AF3" s="19">
        <v>64.556823168056169</v>
      </c>
      <c r="AG3" s="19">
        <v>72.8389810482537</v>
      </c>
      <c r="AH3" s="19">
        <v>76.679841897233203</v>
      </c>
      <c r="AI3" s="19">
        <v>84.4444444444444</v>
      </c>
      <c r="AJ3" s="19">
        <v>79.033965168863702</v>
      </c>
      <c r="AK3" s="19">
        <v>40.098775934590499</v>
      </c>
      <c r="AL3" s="19">
        <v>40.711462450592897</v>
      </c>
      <c r="AM3" s="19">
        <v>44.4444444444444</v>
      </c>
      <c r="AN3" s="19">
        <v>48.631290291542399</v>
      </c>
      <c r="AO3" s="3">
        <v>75.311351572070194</v>
      </c>
      <c r="AP3" s="3">
        <v>76.442361095683495</v>
      </c>
      <c r="AQ3" s="3">
        <v>42.655165373621898</v>
      </c>
      <c r="AR3" s="3">
        <v>45.755670584053497</v>
      </c>
      <c r="AS3" s="7">
        <v>72.831073503924998</v>
      </c>
      <c r="AT3" s="7">
        <v>72.845814977973603</v>
      </c>
      <c r="AU3" s="7">
        <v>75.471698113207594</v>
      </c>
      <c r="AV3" s="7">
        <v>77.551020408163296</v>
      </c>
      <c r="AW3" s="7">
        <v>95.238095238095198</v>
      </c>
      <c r="AX3" s="7">
        <v>75</v>
      </c>
      <c r="AY3" s="7">
        <v>77.793784729368198</v>
      </c>
      <c r="AZ3" s="7">
        <v>80.122876761835897</v>
      </c>
      <c r="BA3" s="7">
        <v>39.224181873789398</v>
      </c>
      <c r="BB3" s="7">
        <v>40.854625550660799</v>
      </c>
      <c r="BC3" s="7">
        <v>41.509433962264197</v>
      </c>
      <c r="BD3" s="7">
        <v>40.136054421768698</v>
      </c>
      <c r="BE3" s="7">
        <v>47.619047619047599</v>
      </c>
      <c r="BF3" s="7">
        <v>41.6666666666667</v>
      </c>
      <c r="BG3" s="7">
        <v>46.120600946696896</v>
      </c>
      <c r="BH3" s="7">
        <v>50.8357426816046</v>
      </c>
      <c r="BI3" s="7">
        <v>94.991539763113394</v>
      </c>
      <c r="BJ3" s="7">
        <v>93.730505302557702</v>
      </c>
      <c r="BK3" s="7">
        <v>91.372074827512606</v>
      </c>
      <c r="BL3" s="7">
        <v>81.291886496506507</v>
      </c>
      <c r="BM3" s="7">
        <v>74.813772818824106</v>
      </c>
      <c r="BN3" s="7">
        <v>22.406066873491898</v>
      </c>
      <c r="BO3" s="7">
        <v>65.262267343485604</v>
      </c>
      <c r="BP3" s="7">
        <v>63.256394260761098</v>
      </c>
      <c r="BQ3" s="7">
        <v>58.005548047513997</v>
      </c>
      <c r="BR3" s="7">
        <v>46.119112125100997</v>
      </c>
      <c r="BS3" s="7">
        <v>40.637488410754798</v>
      </c>
      <c r="BT3" s="7">
        <v>9.8356888429277305</v>
      </c>
      <c r="BU3" s="29">
        <v>17</v>
      </c>
      <c r="BV3" s="2">
        <v>50.301898011457602</v>
      </c>
      <c r="BW3" s="2">
        <v>25.462203432846803</v>
      </c>
      <c r="BX3" s="45" t="s">
        <v>175</v>
      </c>
      <c r="BY3" s="46">
        <v>0.71197465773051238</v>
      </c>
      <c r="BZ3" s="46">
        <v>0.76165723814048403</v>
      </c>
      <c r="CA3" s="46">
        <v>0.59752210081137203</v>
      </c>
      <c r="CB3" s="46">
        <v>0.48103382425546598</v>
      </c>
      <c r="CC3" s="46">
        <v>0.57285116768670397</v>
      </c>
      <c r="CD3" s="46">
        <v>0.98266091595326099</v>
      </c>
      <c r="CE3" s="46">
        <v>0.87623998229428801</v>
      </c>
      <c r="CF3" s="4" t="s">
        <v>184</v>
      </c>
      <c r="CG3" s="49">
        <v>0.71393499168163432</v>
      </c>
      <c r="CH3" s="49">
        <v>0.75727031997403704</v>
      </c>
      <c r="CI3" s="49">
        <v>0.58843490380710906</v>
      </c>
      <c r="CJ3" s="49">
        <v>0.493107913826973</v>
      </c>
      <c r="CK3" s="49">
        <v>0.57470039179534405</v>
      </c>
      <c r="CL3" s="49">
        <v>0.98155891380136595</v>
      </c>
      <c r="CM3" s="49">
        <v>0.88863799784832898</v>
      </c>
      <c r="CN3" s="2">
        <v>68.449544555739251</v>
      </c>
      <c r="CO3" s="2">
        <v>31.550455444260756</v>
      </c>
      <c r="CP3" s="2">
        <v>99.233266285623245</v>
      </c>
      <c r="CQ3" s="2">
        <v>0.24794375958417142</v>
      </c>
      <c r="CR3" s="2">
        <v>0.51878995479258361</v>
      </c>
      <c r="CS3" s="7">
        <v>0.17606781871535704</v>
      </c>
      <c r="CT3" s="7">
        <v>99.823932181284647</v>
      </c>
      <c r="CU3" s="54">
        <v>16.478643625692861</v>
      </c>
      <c r="CV3" s="54">
        <v>83.521356374307146</v>
      </c>
      <c r="CW3" s="54">
        <v>32.871248283528402</v>
      </c>
      <c r="CX3" s="54">
        <v>67.128751716471584</v>
      </c>
      <c r="CY3" s="54">
        <v>82.99967394848386</v>
      </c>
      <c r="CZ3" s="54">
        <v>16.693837626344962</v>
      </c>
      <c r="DA3" s="54">
        <v>0.30648842517117703</v>
      </c>
      <c r="DB3" s="2">
        <v>68.5</v>
      </c>
      <c r="DC3" s="2">
        <v>31.5</v>
      </c>
      <c r="DD3" s="2">
        <v>98.865340723834365</v>
      </c>
      <c r="DE3" s="2">
        <v>1.1346592761656342</v>
      </c>
      <c r="DF3" s="7">
        <v>9.8686647583768305</v>
      </c>
      <c r="DG3" s="2">
        <v>61.410488245931283</v>
      </c>
      <c r="DH3" s="2">
        <v>9.4187548437096353</v>
      </c>
      <c r="DI3" s="2">
        <v>7.3701885817618189</v>
      </c>
      <c r="DJ3" s="2">
        <v>21.053991216739863</v>
      </c>
      <c r="DK3" s="2">
        <v>0.74657711185740117</v>
      </c>
      <c r="DL3" s="7">
        <v>5.5259980000000004</v>
      </c>
      <c r="DM3" s="7">
        <v>7.6318539045109715</v>
      </c>
      <c r="DN3" s="7">
        <v>92.368146095489038</v>
      </c>
      <c r="DO3" s="2">
        <v>86.327969144833091</v>
      </c>
      <c r="DP3" s="2">
        <v>13.672030855166911</v>
      </c>
      <c r="DQ3" s="7">
        <v>27.048675292667902</v>
      </c>
      <c r="DR3" s="7">
        <v>72.951324707332105</v>
      </c>
      <c r="DS3" s="2">
        <v>97.501737743795232</v>
      </c>
      <c r="DT3" s="2">
        <v>2.4982622562047676</v>
      </c>
      <c r="DU3" s="54">
        <v>7.1574642126789367</v>
      </c>
      <c r="DV3" s="54">
        <v>92.842535787321069</v>
      </c>
      <c r="DW3" s="2">
        <v>27.537798258845324</v>
      </c>
      <c r="DX3" s="2">
        <v>72.462201741154672</v>
      </c>
      <c r="DY3" s="7">
        <v>61.304235314413866</v>
      </c>
      <c r="DZ3" s="7">
        <v>38.695764685586134</v>
      </c>
      <c r="EA3" s="7">
        <v>21.577676183904078</v>
      </c>
      <c r="EB3" s="7">
        <v>78.422323816095911</v>
      </c>
      <c r="EC3" s="67">
        <v>27.809119610786194</v>
      </c>
      <c r="ED3" s="67">
        <v>72.190880389213802</v>
      </c>
      <c r="EE3" s="68">
        <v>1</v>
      </c>
      <c r="EF3" s="34">
        <v>693.86</v>
      </c>
      <c r="EG3" s="2">
        <v>52.591903210795721</v>
      </c>
      <c r="EH3" s="2">
        <v>47.370870172173099</v>
      </c>
      <c r="EI3" s="2">
        <v>3.7226617031177293E-2</v>
      </c>
    </row>
    <row r="4" spans="1:139" x14ac:dyDescent="0.25">
      <c r="A4" s="1" t="s">
        <v>1</v>
      </c>
      <c r="B4">
        <v>32022</v>
      </c>
      <c r="C4" s="3">
        <v>2.2670247835930484</v>
      </c>
      <c r="D4" s="3">
        <v>83.3020972780009</v>
      </c>
      <c r="E4" s="3">
        <v>16.697902721999107</v>
      </c>
      <c r="F4" s="6">
        <v>50.818566435710345</v>
      </c>
      <c r="G4" s="6">
        <v>5.2915568091237963</v>
      </c>
      <c r="H4" s="6">
        <v>0.19314488932491264</v>
      </c>
      <c r="I4" s="6">
        <v>43.647679195536206</v>
      </c>
      <c r="J4" s="6">
        <v>4.9052670304739712E-2</v>
      </c>
      <c r="K4" s="6">
        <v>414.25789491634902</v>
      </c>
      <c r="L4" s="3">
        <v>69.948805983875388</v>
      </c>
      <c r="M4" s="3">
        <v>22.364668176071039</v>
      </c>
      <c r="N4" s="3">
        <v>36.176082891388987</v>
      </c>
      <c r="O4" s="3">
        <v>11.56654611034334</v>
      </c>
      <c r="P4" s="6">
        <v>62.507534659433396</v>
      </c>
      <c r="Q4" s="6">
        <v>75.0155311658729</v>
      </c>
      <c r="R4" s="3">
        <v>31.291440626883698</v>
      </c>
      <c r="S4" s="3">
        <v>39.4284530958791</v>
      </c>
      <c r="T4" s="18">
        <v>11285</v>
      </c>
      <c r="U4" s="18">
        <v>2967</v>
      </c>
      <c r="V4" s="18">
        <v>2605</v>
      </c>
      <c r="W4" s="18">
        <v>1457</v>
      </c>
      <c r="X4" s="18">
        <v>3478</v>
      </c>
      <c r="Y4" s="18">
        <v>3094</v>
      </c>
      <c r="Z4" s="18">
        <v>1780</v>
      </c>
      <c r="AA4" s="3">
        <v>2.2670247835930484</v>
      </c>
      <c r="AB4" s="3">
        <v>26.291537439078422</v>
      </c>
      <c r="AC4" s="3">
        <v>87.799123693966976</v>
      </c>
      <c r="AD4" s="3">
        <v>49.106841927873276</v>
      </c>
      <c r="AE4" s="19">
        <v>88.959171937895348</v>
      </c>
      <c r="AF4" s="19">
        <v>51.178838412880964</v>
      </c>
      <c r="AG4" s="19">
        <v>65.614818390249795</v>
      </c>
      <c r="AH4" s="19">
        <v>80.952380952380906</v>
      </c>
      <c r="AI4" s="19">
        <v>81.25</v>
      </c>
      <c r="AJ4" s="19">
        <v>74.397043162312897</v>
      </c>
      <c r="AK4" s="19">
        <v>30.813322070713198</v>
      </c>
      <c r="AL4" s="19">
        <v>41.269841269841301</v>
      </c>
      <c r="AM4" s="19">
        <v>43.75</v>
      </c>
      <c r="AN4" s="19">
        <v>41.7214809246382</v>
      </c>
      <c r="AO4" s="3">
        <v>69.917600102999899</v>
      </c>
      <c r="AP4" s="3">
        <v>69.977175630596406</v>
      </c>
      <c r="AQ4" s="3">
        <v>35.251705935367603</v>
      </c>
      <c r="AR4" s="3">
        <v>37.016445250775398</v>
      </c>
      <c r="AS4" s="7">
        <v>66.771120581599405</v>
      </c>
      <c r="AT4" s="7">
        <v>64.541647277803605</v>
      </c>
      <c r="AU4" s="7">
        <v>74.193548387096797</v>
      </c>
      <c r="AV4" s="7">
        <v>87.5</v>
      </c>
      <c r="AW4" s="7">
        <v>85.714285714285694</v>
      </c>
      <c r="AX4" s="7">
        <v>77.7777777777778</v>
      </c>
      <c r="AY4" s="7">
        <v>73.240186294078498</v>
      </c>
      <c r="AZ4" s="7">
        <v>75.426136363636402</v>
      </c>
      <c r="BA4" s="7">
        <v>30.6843820506393</v>
      </c>
      <c r="BB4" s="7">
        <v>30.932992089343902</v>
      </c>
      <c r="BC4" s="7">
        <v>29.0322580645161</v>
      </c>
      <c r="BD4" s="7">
        <v>53.125</v>
      </c>
      <c r="BE4" s="7">
        <v>57.142857142857103</v>
      </c>
      <c r="BF4" s="7">
        <v>33.3333333333333</v>
      </c>
      <c r="BG4" s="7">
        <v>40.106453759148401</v>
      </c>
      <c r="BH4" s="7">
        <v>43.158143939393902</v>
      </c>
      <c r="BI4" s="7">
        <v>89.813994685562406</v>
      </c>
      <c r="BJ4" s="7">
        <v>87.377049180327901</v>
      </c>
      <c r="BK4" s="7">
        <v>86.420914049275893</v>
      </c>
      <c r="BL4" s="7">
        <v>74.7734734077479</v>
      </c>
      <c r="BM4" s="7">
        <v>68.641975308642003</v>
      </c>
      <c r="BN4" s="7">
        <v>16.553846153846202</v>
      </c>
      <c r="BO4" s="7">
        <v>52.081488042515502</v>
      </c>
      <c r="BP4" s="7">
        <v>49.508196721311499</v>
      </c>
      <c r="BQ4" s="7">
        <v>48.222681963513303</v>
      </c>
      <c r="BR4" s="7">
        <v>37.544320420223201</v>
      </c>
      <c r="BS4" s="7">
        <v>33.6111111111111</v>
      </c>
      <c r="BT4" s="7">
        <v>7.4461538461538499</v>
      </c>
      <c r="BU4" s="29">
        <v>39</v>
      </c>
      <c r="BV4" s="2">
        <v>43.2941878564042</v>
      </c>
      <c r="BW4" s="2">
        <v>19.8048054156306</v>
      </c>
      <c r="BX4" s="45" t="s">
        <v>176</v>
      </c>
      <c r="BY4" s="46">
        <v>0.72009751989777149</v>
      </c>
      <c r="BZ4" s="46">
        <v>0.75512341062079302</v>
      </c>
      <c r="CA4" s="46">
        <v>0.60261032161555705</v>
      </c>
      <c r="CB4" s="46">
        <v>0.53946646721515801</v>
      </c>
      <c r="CC4" s="46">
        <v>0.63376963350785298</v>
      </c>
      <c r="CD4" s="46">
        <v>0.98446771378708597</v>
      </c>
      <c r="CE4" s="46">
        <v>0.80591027852785302</v>
      </c>
      <c r="CF4" s="4" t="s">
        <v>177</v>
      </c>
      <c r="CG4" s="49">
        <v>0.72273417949533147</v>
      </c>
      <c r="CH4" s="49">
        <v>0.75171993986338503</v>
      </c>
      <c r="CI4" s="49">
        <v>0.59664836421871403</v>
      </c>
      <c r="CJ4" s="49">
        <v>0.54791523678791998</v>
      </c>
      <c r="CK4" s="49">
        <v>0.63780813886982402</v>
      </c>
      <c r="CL4" s="49">
        <v>0.98451917944025003</v>
      </c>
      <c r="CM4" s="49">
        <v>0.81856272401433705</v>
      </c>
      <c r="CN4" s="2">
        <v>44.321009598293635</v>
      </c>
      <c r="CO4" s="2">
        <v>55.678990401706365</v>
      </c>
      <c r="CP4" s="2">
        <v>99.65339495200854</v>
      </c>
      <c r="CQ4" s="2">
        <v>0.13330963384287239</v>
      </c>
      <c r="CR4" s="2">
        <v>0.21329541414859582</v>
      </c>
      <c r="CS4" s="7">
        <v>0.84723089271381435</v>
      </c>
      <c r="CT4" s="7">
        <v>99.15276910728619</v>
      </c>
      <c r="CU4" s="54">
        <v>22.482832426647644</v>
      </c>
      <c r="CV4" s="54">
        <v>77.517167573352367</v>
      </c>
      <c r="CW4" s="54">
        <v>65.313620071684582</v>
      </c>
      <c r="CX4" s="54">
        <v>34.686379928315411</v>
      </c>
      <c r="CY4" s="54">
        <v>87.309373049139396</v>
      </c>
      <c r="CZ4" s="54">
        <v>12.414162133238205</v>
      </c>
      <c r="DA4" s="54">
        <v>0.27646481762240255</v>
      </c>
      <c r="DB4" s="2">
        <v>43.8</v>
      </c>
      <c r="DC4" s="2">
        <v>56.2</v>
      </c>
      <c r="DD4" s="2">
        <v>98.796040310354044</v>
      </c>
      <c r="DE4" s="2">
        <v>1.2039596896459468</v>
      </c>
      <c r="DF4" s="7">
        <v>8.3369349122655372</v>
      </c>
      <c r="DG4" s="2">
        <v>64.291063404892654</v>
      </c>
      <c r="DH4" s="2">
        <v>10.933599600599102</v>
      </c>
      <c r="DI4" s="2">
        <v>5.7913130304543179</v>
      </c>
      <c r="DJ4" s="2">
        <v>18.478532201697455</v>
      </c>
      <c r="DK4" s="2">
        <v>0.50549176235646531</v>
      </c>
      <c r="DL4" s="7">
        <v>5.5807200000000003</v>
      </c>
      <c r="DM4" s="7">
        <v>6.7762053250179894</v>
      </c>
      <c r="DN4" s="7">
        <v>93.223794674982003</v>
      </c>
      <c r="DO4" s="2">
        <v>83.355978260869563</v>
      </c>
      <c r="DP4" s="2">
        <v>16.644021739130434</v>
      </c>
      <c r="DQ4" s="7">
        <v>20.167364016736403</v>
      </c>
      <c r="DR4" s="7">
        <v>79.8326359832636</v>
      </c>
      <c r="DS4" s="2">
        <v>97.552019583843332</v>
      </c>
      <c r="DT4" s="2">
        <v>2.4479804161566707</v>
      </c>
      <c r="DU4" s="54">
        <v>5.5072463768115938</v>
      </c>
      <c r="DV4" s="54">
        <v>94.492753623188406</v>
      </c>
      <c r="DW4" s="2">
        <v>35.516998252659334</v>
      </c>
      <c r="DX4" s="2">
        <v>64.48300174734068</v>
      </c>
      <c r="DY4" s="7">
        <v>58.398066632142246</v>
      </c>
      <c r="DZ4" s="7">
        <v>41.601933367857754</v>
      </c>
      <c r="EA4" s="7">
        <v>22.078370447091316</v>
      </c>
      <c r="EB4" s="7">
        <v>77.921629552908684</v>
      </c>
      <c r="EC4" s="67">
        <v>41.822653367946437</v>
      </c>
      <c r="ED4" s="67">
        <v>58.177346632053563</v>
      </c>
      <c r="EE4" s="68">
        <v>2</v>
      </c>
      <c r="EF4" s="34">
        <v>693.86</v>
      </c>
      <c r="EG4" s="2">
        <v>68.650976772804185</v>
      </c>
      <c r="EH4" s="2">
        <v>31.241347485002308</v>
      </c>
      <c r="EI4" s="2">
        <v>0.1076757421935087</v>
      </c>
    </row>
    <row r="5" spans="1:139" x14ac:dyDescent="0.25">
      <c r="A5" s="1" t="s">
        <v>2</v>
      </c>
      <c r="B5">
        <v>32023</v>
      </c>
      <c r="C5" s="3">
        <v>8.1472270379618674</v>
      </c>
      <c r="D5" s="3">
        <v>77.652247163173286</v>
      </c>
      <c r="E5" s="3">
        <v>22.347752836826718</v>
      </c>
      <c r="F5" s="6">
        <v>37.489701439836793</v>
      </c>
      <c r="G5" s="6">
        <v>12.984032327670761</v>
      </c>
      <c r="H5" s="6">
        <v>0.42175055906469461</v>
      </c>
      <c r="I5" s="6">
        <v>49.050570834477618</v>
      </c>
      <c r="J5" s="6">
        <v>5.3944838950135354E-2</v>
      </c>
      <c r="K5" s="6">
        <v>350.64147526899802</v>
      </c>
      <c r="L5" s="3">
        <v>71.826097187904509</v>
      </c>
      <c r="M5" s="3">
        <v>21.187904030543624</v>
      </c>
      <c r="N5" s="3">
        <v>47.206534102051222</v>
      </c>
      <c r="O5" s="3">
        <v>13.925405295963673</v>
      </c>
      <c r="P5" s="6">
        <v>69.925081594303194</v>
      </c>
      <c r="Q5" s="6">
        <v>78.968235013135896</v>
      </c>
      <c r="R5" s="3">
        <v>44.999258233606994</v>
      </c>
      <c r="S5" s="3">
        <v>55.352280869357493</v>
      </c>
      <c r="T5" s="18">
        <v>40556</v>
      </c>
      <c r="U5" s="18">
        <v>8623</v>
      </c>
      <c r="V5" s="18">
        <v>7944</v>
      </c>
      <c r="W5" s="18">
        <v>5990</v>
      </c>
      <c r="X5" s="18">
        <v>10449</v>
      </c>
      <c r="Y5" s="18">
        <v>9731</v>
      </c>
      <c r="Z5" s="18">
        <v>7477</v>
      </c>
      <c r="AA5" s="3">
        <v>8.1472270379618674</v>
      </c>
      <c r="AB5" s="3">
        <v>21.261958773054541</v>
      </c>
      <c r="AC5" s="3">
        <v>92.125710309637014</v>
      </c>
      <c r="AD5" s="3">
        <v>69.465383277281688</v>
      </c>
      <c r="AE5" s="19">
        <v>93.128529045841717</v>
      </c>
      <c r="AF5" s="19">
        <v>71.557086802564839</v>
      </c>
      <c r="AG5" s="19">
        <v>67.192528059022095</v>
      </c>
      <c r="AH5" s="19">
        <v>77.674418604651194</v>
      </c>
      <c r="AI5" s="19">
        <v>54.545454545454497</v>
      </c>
      <c r="AJ5" s="19">
        <v>74.612635972679001</v>
      </c>
      <c r="AK5" s="19">
        <v>41.749731836852199</v>
      </c>
      <c r="AL5" s="19">
        <v>51.860465116279101</v>
      </c>
      <c r="AM5" s="19">
        <v>32.727272727272698</v>
      </c>
      <c r="AN5" s="19">
        <v>50.496458386035897</v>
      </c>
      <c r="AO5" s="3">
        <v>70.946556473829204</v>
      </c>
      <c r="AP5" s="3">
        <v>72.531044106477296</v>
      </c>
      <c r="AQ5" s="3">
        <v>45.073278236914597</v>
      </c>
      <c r="AR5" s="3">
        <v>48.916326638757901</v>
      </c>
      <c r="AS5" s="7">
        <v>67.275953859804801</v>
      </c>
      <c r="AT5" s="7">
        <v>67.126372079932494</v>
      </c>
      <c r="AU5" s="7">
        <v>76.25</v>
      </c>
      <c r="AV5" s="7">
        <v>78.518518518518505</v>
      </c>
      <c r="AW5" s="7">
        <v>60.869565217391298</v>
      </c>
      <c r="AX5" s="7">
        <v>50</v>
      </c>
      <c r="AY5" s="7">
        <v>73.138551872944007</v>
      </c>
      <c r="AZ5" s="7">
        <v>75.804099837035807</v>
      </c>
      <c r="BA5" s="7">
        <v>40.331262939958599</v>
      </c>
      <c r="BB5" s="7">
        <v>42.874566094380299</v>
      </c>
      <c r="BC5" s="7">
        <v>50</v>
      </c>
      <c r="BD5" s="7">
        <v>52.962962962962997</v>
      </c>
      <c r="BE5" s="7">
        <v>39.130434782608702</v>
      </c>
      <c r="BF5" s="7">
        <v>28.125</v>
      </c>
      <c r="BG5" s="7">
        <v>47.897138410385203</v>
      </c>
      <c r="BH5" s="7">
        <v>52.597421162478199</v>
      </c>
      <c r="BI5" s="7">
        <v>93.668585277188697</v>
      </c>
      <c r="BJ5" s="7">
        <v>92.201715622563</v>
      </c>
      <c r="BK5" s="7">
        <v>88.707289631077202</v>
      </c>
      <c r="BL5" s="7">
        <v>78.377926421404695</v>
      </c>
      <c r="BM5" s="7">
        <v>70.158628766102396</v>
      </c>
      <c r="BN5" s="7">
        <v>26.101823708206702</v>
      </c>
      <c r="BO5" s="7">
        <v>72.9324447137231</v>
      </c>
      <c r="BP5" s="7">
        <v>69.196776709123995</v>
      </c>
      <c r="BQ5" s="7">
        <v>62.071415882039403</v>
      </c>
      <c r="BR5" s="7">
        <v>50</v>
      </c>
      <c r="BS5" s="7">
        <v>43.420632385819196</v>
      </c>
      <c r="BT5" s="7">
        <v>14.528875379939199</v>
      </c>
      <c r="BU5" s="29">
        <v>188</v>
      </c>
      <c r="BV5" s="2">
        <v>50.8921996429494</v>
      </c>
      <c r="BW5" s="2">
        <v>32.961546259834698</v>
      </c>
      <c r="BX5" s="45" t="s">
        <v>177</v>
      </c>
      <c r="BY5" s="46">
        <v>0.71779382176462081</v>
      </c>
      <c r="BZ5" s="46">
        <v>0.78052211151790396</v>
      </c>
      <c r="CA5" s="46">
        <v>0.62284202473543304</v>
      </c>
      <c r="CB5" s="46">
        <v>0.45808718319237302</v>
      </c>
      <c r="CC5" s="46">
        <v>0.55225554988879</v>
      </c>
      <c r="CD5" s="46">
        <v>0.988073819069611</v>
      </c>
      <c r="CE5" s="46">
        <v>0.90649010548259601</v>
      </c>
      <c r="CF5" s="4" t="s">
        <v>176</v>
      </c>
      <c r="CG5" s="49">
        <v>0.72325135129534657</v>
      </c>
      <c r="CH5" s="49">
        <v>0.77740881634811998</v>
      </c>
      <c r="CI5" s="49">
        <v>0.61760058183741595</v>
      </c>
      <c r="CJ5" s="49">
        <v>0.46937502066184</v>
      </c>
      <c r="CK5" s="49">
        <v>0.56474180964660003</v>
      </c>
      <c r="CL5" s="49">
        <v>0.98882056707108801</v>
      </c>
      <c r="CM5" s="49">
        <v>0.92316546048342196</v>
      </c>
      <c r="CN5" s="2">
        <v>81.84136257860078</v>
      </c>
      <c r="CO5" s="2">
        <v>18.158637421399217</v>
      </c>
      <c r="CP5" s="2">
        <v>98.736452998429897</v>
      </c>
      <c r="CQ5" s="2">
        <v>0.85076278411667594</v>
      </c>
      <c r="CR5" s="2">
        <v>0.4127842174534358</v>
      </c>
      <c r="CS5" s="7">
        <v>0.21272868333458467</v>
      </c>
      <c r="CT5" s="7">
        <v>99.787271316665411</v>
      </c>
      <c r="CU5" s="54">
        <v>7.7007783367119647</v>
      </c>
      <c r="CV5" s="54">
        <v>92.299221663288037</v>
      </c>
      <c r="CW5" s="54">
        <v>20.33424781656641</v>
      </c>
      <c r="CX5" s="54">
        <v>79.665752183433597</v>
      </c>
      <c r="CY5" s="54">
        <v>83.006732237154907</v>
      </c>
      <c r="CZ5" s="54">
        <v>15.656831093425433</v>
      </c>
      <c r="DA5" s="54">
        <v>1.3364366694196261</v>
      </c>
      <c r="DB5" s="2">
        <v>85.1</v>
      </c>
      <c r="DC5" s="2">
        <v>14.9</v>
      </c>
      <c r="DD5" s="2">
        <v>98.585979928423058</v>
      </c>
      <c r="DE5" s="2">
        <v>1.4140200715769453</v>
      </c>
      <c r="DF5" s="7">
        <v>8.2115604862634708</v>
      </c>
      <c r="DG5" s="2">
        <v>54.684400178144863</v>
      </c>
      <c r="DH5" s="2">
        <v>10.028746103081096</v>
      </c>
      <c r="DI5" s="2">
        <v>7.8080084213935796</v>
      </c>
      <c r="DJ5" s="2">
        <v>26.721729624681164</v>
      </c>
      <c r="DK5" s="2">
        <v>0.75711567269929958</v>
      </c>
      <c r="DL5" s="7">
        <v>6.2490199999999998</v>
      </c>
      <c r="DM5" s="7">
        <v>4.9754438987533049</v>
      </c>
      <c r="DN5" s="7">
        <v>95.024556101246688</v>
      </c>
      <c r="DO5" s="2">
        <v>71.952743382937641</v>
      </c>
      <c r="DP5" s="2">
        <v>28.047256617062367</v>
      </c>
      <c r="DQ5" s="7">
        <v>15.390466531440161</v>
      </c>
      <c r="DR5" s="7">
        <v>84.609533468559846</v>
      </c>
      <c r="DS5" s="2">
        <v>96.334646169482909</v>
      </c>
      <c r="DT5" s="2">
        <v>3.6653538305170881</v>
      </c>
      <c r="DU5" s="54">
        <v>6.9096431283219433</v>
      </c>
      <c r="DV5" s="54">
        <v>93.090356871678054</v>
      </c>
      <c r="DW5" s="2">
        <v>23.853786720006276</v>
      </c>
      <c r="DX5" s="2">
        <v>76.146213279993731</v>
      </c>
      <c r="DY5" s="7">
        <v>52.708812890496546</v>
      </c>
      <c r="DZ5" s="7">
        <v>47.291187109503454</v>
      </c>
      <c r="EA5" s="7">
        <v>34.745971719829008</v>
      </c>
      <c r="EB5" s="7">
        <v>65.254028280170999</v>
      </c>
      <c r="EC5" s="67">
        <v>25.471866096866098</v>
      </c>
      <c r="ED5" s="67">
        <v>74.528133903133906</v>
      </c>
      <c r="EE5" s="68">
        <v>2</v>
      </c>
      <c r="EF5" s="34">
        <v>771.37</v>
      </c>
      <c r="EG5" s="2">
        <v>45.894568690095852</v>
      </c>
      <c r="EH5" s="2">
        <v>54.049520766773163</v>
      </c>
      <c r="EI5" s="2">
        <v>5.591054313099042E-2</v>
      </c>
    </row>
    <row r="6" spans="1:139" x14ac:dyDescent="0.25">
      <c r="A6" s="1" t="s">
        <v>3</v>
      </c>
      <c r="B6">
        <v>32024</v>
      </c>
      <c r="C6" s="3">
        <v>7.0138150903294365</v>
      </c>
      <c r="D6" s="3">
        <v>81.255935764238643</v>
      </c>
      <c r="E6" s="3">
        <v>18.74406423576136</v>
      </c>
      <c r="F6" s="6">
        <v>32.149331828001351</v>
      </c>
      <c r="G6" s="6">
        <v>6.3104530108449035</v>
      </c>
      <c r="H6" s="6">
        <v>0.3137314502209147</v>
      </c>
      <c r="I6" s="6">
        <v>61.164605881650516</v>
      </c>
      <c r="J6" s="6">
        <v>6.1877829282325734E-2</v>
      </c>
      <c r="K6" s="6">
        <v>407.69573150532801</v>
      </c>
      <c r="L6" s="3">
        <v>69.088481453740201</v>
      </c>
      <c r="M6" s="3">
        <v>22.136775324512708</v>
      </c>
      <c r="N6" s="3">
        <v>34.364585707927617</v>
      </c>
      <c r="O6" s="3">
        <v>11.010824046635225</v>
      </c>
      <c r="P6" s="6">
        <v>65.423140745210389</v>
      </c>
      <c r="Q6" s="6">
        <v>78.337433134200197</v>
      </c>
      <c r="R6" s="3">
        <v>30.527983104540702</v>
      </c>
      <c r="S6" s="3">
        <v>43.781968685330504</v>
      </c>
      <c r="T6" s="18">
        <v>34914</v>
      </c>
      <c r="U6" s="18">
        <v>7969</v>
      </c>
      <c r="V6" s="18">
        <v>7169</v>
      </c>
      <c r="W6" s="18">
        <v>4022</v>
      </c>
      <c r="X6" s="18">
        <v>9379</v>
      </c>
      <c r="Y6" s="18">
        <v>8541</v>
      </c>
      <c r="Z6" s="18">
        <v>4960</v>
      </c>
      <c r="AA6" s="3">
        <v>7.0138150903294365</v>
      </c>
      <c r="AB6" s="3">
        <v>22.824654866242771</v>
      </c>
      <c r="AC6" s="3">
        <v>89.961099259631069</v>
      </c>
      <c r="AD6" s="3">
        <v>50.470573472204791</v>
      </c>
      <c r="AE6" s="19">
        <v>91.065145537903831</v>
      </c>
      <c r="AF6" s="19">
        <v>52.884102782812668</v>
      </c>
      <c r="AG6" s="19">
        <v>63.035255977306498</v>
      </c>
      <c r="AH6" s="19">
        <v>75.432525951557096</v>
      </c>
      <c r="AI6" s="19">
        <v>75.438596491228097</v>
      </c>
      <c r="AJ6" s="19">
        <v>71.944194129763105</v>
      </c>
      <c r="AK6" s="19">
        <v>27.600297176820199</v>
      </c>
      <c r="AL6" s="19">
        <v>37.716262975778498</v>
      </c>
      <c r="AM6" s="19">
        <v>54.385964912280699</v>
      </c>
      <c r="AN6" s="19">
        <v>37.559539134912498</v>
      </c>
      <c r="AO6" s="3">
        <v>68.269807383242593</v>
      </c>
      <c r="AP6" s="3">
        <v>69.765228426395893</v>
      </c>
      <c r="AQ6" s="3">
        <v>33.119048190170098</v>
      </c>
      <c r="AR6" s="3">
        <v>35.394194162436499</v>
      </c>
      <c r="AS6" s="7">
        <v>63.101684717208201</v>
      </c>
      <c r="AT6" s="7">
        <v>62.9811228242216</v>
      </c>
      <c r="AU6" s="7">
        <v>73.553719008264494</v>
      </c>
      <c r="AV6" s="7">
        <v>76.785714285714306</v>
      </c>
      <c r="AW6" s="7">
        <v>65.2173913043478</v>
      </c>
      <c r="AX6" s="7">
        <v>82.352941176470594</v>
      </c>
      <c r="AY6" s="7">
        <v>70.685503859500002</v>
      </c>
      <c r="AZ6" s="7">
        <v>72.992743790926795</v>
      </c>
      <c r="BA6" s="7">
        <v>26.7223225030084</v>
      </c>
      <c r="BB6" s="7">
        <v>28.315763667565601</v>
      </c>
      <c r="BC6" s="7">
        <v>32.2314049586777</v>
      </c>
      <c r="BD6" s="7">
        <v>41.6666666666667</v>
      </c>
      <c r="BE6" s="7">
        <v>43.478260869565197</v>
      </c>
      <c r="BF6" s="7">
        <v>61.764705882352899</v>
      </c>
      <c r="BG6" s="7">
        <v>36.130585652574197</v>
      </c>
      <c r="BH6" s="7">
        <v>38.749926258037902</v>
      </c>
      <c r="BI6" s="7">
        <v>91.753970936127104</v>
      </c>
      <c r="BJ6" s="7">
        <v>89.887315804680696</v>
      </c>
      <c r="BK6" s="7">
        <v>85.990121239335394</v>
      </c>
      <c r="BL6" s="7">
        <v>74.012271079297193</v>
      </c>
      <c r="BM6" s="7">
        <v>65.545772187281599</v>
      </c>
      <c r="BN6" s="7">
        <v>23.5908353609084</v>
      </c>
      <c r="BO6" s="7">
        <v>53.768164920581299</v>
      </c>
      <c r="BP6" s="7">
        <v>51.3724357122219</v>
      </c>
      <c r="BQ6" s="7">
        <v>47.360318173070802</v>
      </c>
      <c r="BR6" s="7">
        <v>35.451334015059999</v>
      </c>
      <c r="BS6" s="7">
        <v>29.962264150943401</v>
      </c>
      <c r="BT6" s="7">
        <v>9.8134630981346298</v>
      </c>
      <c r="BU6" s="29">
        <v>242</v>
      </c>
      <c r="BV6" s="2">
        <v>41.534989048788503</v>
      </c>
      <c r="BW6" s="2">
        <v>17.342124973832199</v>
      </c>
      <c r="BX6" s="45" t="s">
        <v>178</v>
      </c>
      <c r="BY6" s="46">
        <v>0.73000414055868634</v>
      </c>
      <c r="BZ6" s="46">
        <v>0.76305020722942096</v>
      </c>
      <c r="CA6" s="46">
        <v>0.61039784551352705</v>
      </c>
      <c r="CB6" s="46">
        <v>0.52570286040723102</v>
      </c>
      <c r="CC6" s="46">
        <v>0.60765393561023395</v>
      </c>
      <c r="CD6" s="46">
        <v>0.98495123842167498</v>
      </c>
      <c r="CE6" s="46">
        <v>0.89055905873852603</v>
      </c>
      <c r="CF6" s="4" t="s">
        <v>178</v>
      </c>
      <c r="CG6" s="49">
        <v>0.731671718208602</v>
      </c>
      <c r="CH6" s="49">
        <v>0.75976985623048099</v>
      </c>
      <c r="CI6" s="49">
        <v>0.60458880792279801</v>
      </c>
      <c r="CJ6" s="49">
        <v>0.53109379249547495</v>
      </c>
      <c r="CK6" s="49">
        <v>0.61020219640060402</v>
      </c>
      <c r="CL6" s="49">
        <v>0.98494780969529905</v>
      </c>
      <c r="CM6" s="49">
        <v>0.90199188143113396</v>
      </c>
      <c r="CN6" s="2">
        <v>75.286014812253256</v>
      </c>
      <c r="CO6" s="2">
        <v>24.713985187746751</v>
      </c>
      <c r="CP6" s="2">
        <v>97.893432465923169</v>
      </c>
      <c r="CQ6" s="2">
        <v>1.7261750381833376</v>
      </c>
      <c r="CR6" s="2">
        <v>0.38039249589349011</v>
      </c>
      <c r="CS6" s="7">
        <v>0.60641742714159552</v>
      </c>
      <c r="CT6" s="7">
        <v>99.393582572858406</v>
      </c>
      <c r="CU6" s="54">
        <v>16.750073594347953</v>
      </c>
      <c r="CV6" s="54">
        <v>83.249926405652047</v>
      </c>
      <c r="CW6" s="54">
        <v>23.017569954448266</v>
      </c>
      <c r="CX6" s="54">
        <v>76.982430045551737</v>
      </c>
      <c r="CY6" s="54">
        <v>82.896673535472473</v>
      </c>
      <c r="CZ6" s="54">
        <v>16.061230497497792</v>
      </c>
      <c r="DA6" s="54">
        <v>1.0420959670297321</v>
      </c>
      <c r="DB6" s="2">
        <v>76.8</v>
      </c>
      <c r="DC6" s="2">
        <v>23.2</v>
      </c>
      <c r="DD6" s="2">
        <v>98.598763614954379</v>
      </c>
      <c r="DE6" s="2">
        <v>1.4012363850456284</v>
      </c>
      <c r="DF6" s="7">
        <v>9.1979002463996569</v>
      </c>
      <c r="DG6" s="2">
        <v>56.263595356398689</v>
      </c>
      <c r="DH6" s="2">
        <v>10.425205504545142</v>
      </c>
      <c r="DI6" s="2">
        <v>8.4857921370182954</v>
      </c>
      <c r="DJ6" s="2">
        <v>24.202596569963138</v>
      </c>
      <c r="DK6" s="2">
        <v>0.62281043207473719</v>
      </c>
      <c r="DL6" s="7">
        <v>5.9385019999999997</v>
      </c>
      <c r="DM6" s="7">
        <v>5.3244934936583759</v>
      </c>
      <c r="DN6" s="7">
        <v>94.67550650634162</v>
      </c>
      <c r="DO6" s="2">
        <v>76.158770806658126</v>
      </c>
      <c r="DP6" s="2">
        <v>23.841229193341871</v>
      </c>
      <c r="DQ6" s="7">
        <v>18.837675350701403</v>
      </c>
      <c r="DR6" s="7">
        <v>81.162324649298597</v>
      </c>
      <c r="DS6" s="2">
        <v>97.148365038373413</v>
      </c>
      <c r="DT6" s="2">
        <v>2.8516349616265959</v>
      </c>
      <c r="DU6" s="54">
        <v>5.3064275037369208</v>
      </c>
      <c r="DV6" s="54">
        <v>94.693572496263073</v>
      </c>
      <c r="DW6" s="2">
        <v>28.672072600167169</v>
      </c>
      <c r="DX6" s="2">
        <v>71.327927399832831</v>
      </c>
      <c r="DY6" s="7">
        <v>55.680914701094153</v>
      </c>
      <c r="DZ6" s="7">
        <v>44.31908529890584</v>
      </c>
      <c r="EA6" s="7">
        <v>31.011244462953847</v>
      </c>
      <c r="EB6" s="7">
        <v>68.98875553704616</v>
      </c>
      <c r="EC6" s="67">
        <v>30.934656741108352</v>
      </c>
      <c r="ED6" s="67">
        <v>69.065343258891644</v>
      </c>
      <c r="EE6" s="68">
        <v>1</v>
      </c>
      <c r="EF6" s="34">
        <v>809.14</v>
      </c>
      <c r="EG6" s="2">
        <v>50.990877634476249</v>
      </c>
      <c r="EH6" s="2">
        <v>48.788927335640139</v>
      </c>
      <c r="EI6" s="2">
        <v>0.2201950298836112</v>
      </c>
    </row>
    <row r="7" spans="1:139" x14ac:dyDescent="0.25">
      <c r="A7" s="1" t="s">
        <v>4</v>
      </c>
      <c r="B7">
        <v>32025</v>
      </c>
      <c r="C7" s="3">
        <v>6.474229040818499</v>
      </c>
      <c r="D7" s="3">
        <v>80.059402845083639</v>
      </c>
      <c r="E7" s="3">
        <v>19.940597154916368</v>
      </c>
      <c r="F7" s="6">
        <v>41.133231973758242</v>
      </c>
      <c r="G7" s="6">
        <v>6.287486083011097</v>
      </c>
      <c r="H7" s="6">
        <v>0.44893512588140932</v>
      </c>
      <c r="I7" s="6">
        <v>52.069291640229373</v>
      </c>
      <c r="J7" s="6">
        <v>6.1055177119871663E-2</v>
      </c>
      <c r="K7" s="6">
        <v>310.43210053226397</v>
      </c>
      <c r="L7" s="3">
        <v>77.164025470388296</v>
      </c>
      <c r="M7" s="3">
        <v>36.013585605514677</v>
      </c>
      <c r="N7" s="3">
        <v>51.31301766649112</v>
      </c>
      <c r="O7" s="3">
        <v>23.948540050163956</v>
      </c>
      <c r="P7" s="6">
        <v>75.368860502042807</v>
      </c>
      <c r="Q7" s="6">
        <v>80.784370899547994</v>
      </c>
      <c r="R7" s="3">
        <v>48.714563522506296</v>
      </c>
      <c r="S7" s="3">
        <v>56.524274675608702</v>
      </c>
      <c r="T7" s="18">
        <v>32228</v>
      </c>
      <c r="U7" s="18">
        <v>7375</v>
      </c>
      <c r="V7" s="18">
        <v>6912</v>
      </c>
      <c r="W7" s="18">
        <v>5142</v>
      </c>
      <c r="X7" s="18">
        <v>8715</v>
      </c>
      <c r="Y7" s="18">
        <v>8231</v>
      </c>
      <c r="Z7" s="18">
        <v>6227</v>
      </c>
      <c r="AA7" s="3">
        <v>6.474229040818499</v>
      </c>
      <c r="AB7" s="3">
        <v>22.883827727441979</v>
      </c>
      <c r="AC7" s="3">
        <v>93.722033898305085</v>
      </c>
      <c r="AD7" s="3">
        <v>69.722033898305085</v>
      </c>
      <c r="AE7" s="19">
        <v>94.446356855995404</v>
      </c>
      <c r="AF7" s="19">
        <v>71.451520367183022</v>
      </c>
      <c r="AG7" s="19">
        <v>73.771064349951999</v>
      </c>
      <c r="AH7" s="19">
        <v>80.533333333333303</v>
      </c>
      <c r="AI7" s="19">
        <v>78.431372549019599</v>
      </c>
      <c r="AJ7" s="19">
        <v>79.544988306732904</v>
      </c>
      <c r="AK7" s="19">
        <v>47.079367851218002</v>
      </c>
      <c r="AL7" s="19">
        <v>55.733333333333299</v>
      </c>
      <c r="AM7" s="19">
        <v>64.705882352941202</v>
      </c>
      <c r="AN7" s="19">
        <v>54.260862429737799</v>
      </c>
      <c r="AO7" s="3">
        <v>76.582411243379298</v>
      </c>
      <c r="AP7" s="3">
        <v>77.652499449460507</v>
      </c>
      <c r="AQ7" s="3">
        <v>49.396926949499203</v>
      </c>
      <c r="AR7" s="3">
        <v>52.922263818542199</v>
      </c>
      <c r="AS7" s="7">
        <v>73.714945774241201</v>
      </c>
      <c r="AT7" s="7">
        <v>73.817639539838098</v>
      </c>
      <c r="AU7" s="7">
        <v>80.536912751677804</v>
      </c>
      <c r="AV7" s="7">
        <v>80.530973451327398</v>
      </c>
      <c r="AW7" s="7">
        <v>78.947368421052602</v>
      </c>
      <c r="AX7" s="7">
        <v>78.125</v>
      </c>
      <c r="AY7" s="7">
        <v>78.565683646112603</v>
      </c>
      <c r="AZ7" s="7">
        <v>80.376242130015896</v>
      </c>
      <c r="BA7" s="7">
        <v>45.543220175832602</v>
      </c>
      <c r="BB7" s="7">
        <v>48.354282062207098</v>
      </c>
      <c r="BC7" s="7">
        <v>51.677852348993298</v>
      </c>
      <c r="BD7" s="7">
        <v>58.407079646017699</v>
      </c>
      <c r="BE7" s="7">
        <v>63.157894736842103</v>
      </c>
      <c r="BF7" s="7">
        <v>65.625</v>
      </c>
      <c r="BG7" s="7">
        <v>52.064343163538901</v>
      </c>
      <c r="BH7" s="7">
        <v>56.125312902981101</v>
      </c>
      <c r="BI7" s="7">
        <v>95.089448703906498</v>
      </c>
      <c r="BJ7" s="7">
        <v>93.358047574915005</v>
      </c>
      <c r="BK7" s="7">
        <v>91.337865302403799</v>
      </c>
      <c r="BL7" s="7">
        <v>83.570484805366405</v>
      </c>
      <c r="BM7" s="7">
        <v>77.026763674158801</v>
      </c>
      <c r="BN7" s="7">
        <v>30.157472516589099</v>
      </c>
      <c r="BO7" s="7">
        <v>72.909821102592204</v>
      </c>
      <c r="BP7" s="7">
        <v>68.983626814952103</v>
      </c>
      <c r="BQ7" s="7">
        <v>64.573551054733997</v>
      </c>
      <c r="BR7" s="7">
        <v>54.761662770606797</v>
      </c>
      <c r="BS7" s="7">
        <v>48.687800441730502</v>
      </c>
      <c r="BT7" s="7">
        <v>16.480142616618799</v>
      </c>
      <c r="BU7" s="29">
        <v>75</v>
      </c>
      <c r="BV7" s="2">
        <v>55.021867905201702</v>
      </c>
      <c r="BW7" s="2">
        <v>33.760111644639998</v>
      </c>
      <c r="BX7" s="45" t="s">
        <v>179</v>
      </c>
      <c r="BY7" s="46">
        <v>0.7019408142037763</v>
      </c>
      <c r="BZ7" s="46">
        <v>0.74513724458475805</v>
      </c>
      <c r="CA7" s="46">
        <v>0.613183170420739</v>
      </c>
      <c r="CB7" s="46">
        <v>0.45326533503329097</v>
      </c>
      <c r="CC7" s="46">
        <v>0.54388015299617498</v>
      </c>
      <c r="CD7" s="46">
        <v>0.98792085753411696</v>
      </c>
      <c r="CE7" s="46">
        <v>0.86888921217970505</v>
      </c>
      <c r="CF7" s="4" t="s">
        <v>179</v>
      </c>
      <c r="CG7" s="49">
        <v>0.70562503767662987</v>
      </c>
      <c r="CH7" s="49">
        <v>0.74263740020020996</v>
      </c>
      <c r="CI7" s="49">
        <v>0.60488007747963302</v>
      </c>
      <c r="CJ7" s="49">
        <v>0.462279952144933</v>
      </c>
      <c r="CK7" s="49">
        <v>0.55108101179285596</v>
      </c>
      <c r="CL7" s="49">
        <v>0.98735258930097403</v>
      </c>
      <c r="CM7" s="49">
        <v>0.88616433235166503</v>
      </c>
      <c r="CN7" s="2">
        <v>68.838597363839838</v>
      </c>
      <c r="CO7" s="2">
        <v>31.161402636160158</v>
      </c>
      <c r="CP7" s="2">
        <v>98.912769103169737</v>
      </c>
      <c r="CQ7" s="2">
        <v>0.93036673758609501</v>
      </c>
      <c r="CR7" s="2">
        <v>0.15686415924416719</v>
      </c>
      <c r="CS7" s="7">
        <v>0.19906471183013144</v>
      </c>
      <c r="CT7" s="7">
        <v>99.800935288169867</v>
      </c>
      <c r="CU7" s="54">
        <v>3.159757330637007</v>
      </c>
      <c r="CV7" s="54">
        <v>96.840242669362993</v>
      </c>
      <c r="CW7" s="54">
        <v>55.919708960939495</v>
      </c>
      <c r="CX7" s="54">
        <v>44.080291039060505</v>
      </c>
      <c r="CY7" s="54">
        <v>81.547017189079867</v>
      </c>
      <c r="CZ7" s="54">
        <v>11.425682507583417</v>
      </c>
      <c r="DA7" s="54">
        <v>7.0273003033367036</v>
      </c>
      <c r="DB7" s="2">
        <v>83</v>
      </c>
      <c r="DC7" s="2">
        <v>17</v>
      </c>
      <c r="DD7" s="2">
        <v>98.265293225480292</v>
      </c>
      <c r="DE7" s="2">
        <v>1.7347067745197169</v>
      </c>
      <c r="DF7" s="7">
        <v>8.8106174890248656</v>
      </c>
      <c r="DG7" s="2">
        <v>57.075590471873895</v>
      </c>
      <c r="DH7" s="2">
        <v>9.0899934531903099</v>
      </c>
      <c r="DI7" s="2">
        <v>7.6572493327290134</v>
      </c>
      <c r="DJ7" s="2">
        <v>25.401621594399959</v>
      </c>
      <c r="DK7" s="2">
        <v>0.77554514780681871</v>
      </c>
      <c r="DL7" s="7">
        <v>6.0105519999999997</v>
      </c>
      <c r="DM7" s="7">
        <v>5.0518718989625624</v>
      </c>
      <c r="DN7" s="7">
        <v>94.94812810103744</v>
      </c>
      <c r="DO7" s="2">
        <v>71.004825432869708</v>
      </c>
      <c r="DP7" s="2">
        <v>28.995174567130288</v>
      </c>
      <c r="DQ7" s="7">
        <v>16.411181244364293</v>
      </c>
      <c r="DR7" s="7">
        <v>83.588818755635714</v>
      </c>
      <c r="DS7" s="2">
        <v>96.754392695465356</v>
      </c>
      <c r="DT7" s="2">
        <v>3.245607304534643</v>
      </c>
      <c r="DU7" s="54">
        <v>9.1451292246520879</v>
      </c>
      <c r="DV7" s="54">
        <v>90.854870775347919</v>
      </c>
      <c r="DW7" s="2">
        <v>23.777948005936707</v>
      </c>
      <c r="DX7" s="2">
        <v>76.222051994063293</v>
      </c>
      <c r="DY7" s="7">
        <v>56.991845363938388</v>
      </c>
      <c r="DZ7" s="7">
        <v>43.008154636061612</v>
      </c>
      <c r="EA7" s="7">
        <v>24.645122319540924</v>
      </c>
      <c r="EB7" s="7">
        <v>75.354877680459083</v>
      </c>
      <c r="EC7" s="67">
        <v>25.126320624712907</v>
      </c>
      <c r="ED7" s="67">
        <v>74.873679375287097</v>
      </c>
      <c r="EE7" s="68">
        <v>1</v>
      </c>
      <c r="EF7" s="34">
        <v>680.56</v>
      </c>
      <c r="EG7" s="2">
        <v>48.344235486508587</v>
      </c>
      <c r="EH7" s="2">
        <v>51.553556827473422</v>
      </c>
      <c r="EI7" s="2">
        <v>0.10220768601798855</v>
      </c>
    </row>
    <row r="8" spans="1:139" x14ac:dyDescent="0.25">
      <c r="A8" s="1" t="s">
        <v>5</v>
      </c>
      <c r="B8">
        <v>32026</v>
      </c>
      <c r="C8" s="3">
        <v>40.553728587815321</v>
      </c>
      <c r="D8" s="3">
        <v>81.171342227170612</v>
      </c>
      <c r="E8" s="3">
        <v>18.828657772829395</v>
      </c>
      <c r="F8" s="6">
        <v>18.427486214475763</v>
      </c>
      <c r="G8" s="6">
        <v>10.234257509736629</v>
      </c>
      <c r="H8" s="6">
        <v>0.82096170901939602</v>
      </c>
      <c r="I8" s="6">
        <v>70.350325839663753</v>
      </c>
      <c r="J8" s="6">
        <v>0.16696872710446148</v>
      </c>
      <c r="K8" s="6">
        <v>279.54390906828201</v>
      </c>
      <c r="L8" s="3">
        <v>78.518822629173698</v>
      </c>
      <c r="M8" s="3">
        <v>20.037165523812053</v>
      </c>
      <c r="N8" s="3">
        <v>54.78328582139752</v>
      </c>
      <c r="O8" s="3">
        <v>13.9801098537333</v>
      </c>
      <c r="P8" s="6">
        <v>78.428857953029791</v>
      </c>
      <c r="Q8" s="6">
        <v>81.006396588486098</v>
      </c>
      <c r="R8" s="3">
        <v>54.693567031903001</v>
      </c>
      <c r="S8" s="3">
        <v>55.309168443496802</v>
      </c>
      <c r="T8" s="18">
        <v>201872</v>
      </c>
      <c r="U8" s="18">
        <v>51015</v>
      </c>
      <c r="V8" s="18">
        <v>48180</v>
      </c>
      <c r="W8" s="18">
        <v>37346</v>
      </c>
      <c r="X8" s="18">
        <v>61298</v>
      </c>
      <c r="Y8" s="18">
        <v>58329</v>
      </c>
      <c r="Z8" s="18">
        <v>45951</v>
      </c>
      <c r="AA8" s="3">
        <v>40.553728587815321</v>
      </c>
      <c r="AB8" s="3">
        <v>25.270963779028293</v>
      </c>
      <c r="AC8" s="3">
        <v>94.442810937959422</v>
      </c>
      <c r="AD8" s="3">
        <v>73.205919827501717</v>
      </c>
      <c r="AE8" s="19">
        <v>95.156448823778916</v>
      </c>
      <c r="AF8" s="19">
        <v>74.963294071584713</v>
      </c>
      <c r="AG8" s="19">
        <v>72.433925544604193</v>
      </c>
      <c r="AH8" s="19">
        <v>80.601221230624702</v>
      </c>
      <c r="AI8" s="19">
        <v>77.251732101616597</v>
      </c>
      <c r="AJ8" s="19">
        <v>79.897213077099806</v>
      </c>
      <c r="AK8" s="19">
        <v>48.370895850335899</v>
      </c>
      <c r="AL8" s="19">
        <v>57.303898543917299</v>
      </c>
      <c r="AM8" s="19">
        <v>56.928406466512698</v>
      </c>
      <c r="AN8" s="19">
        <v>56.225116759819301</v>
      </c>
      <c r="AO8" s="3">
        <v>78.002879047798601</v>
      </c>
      <c r="AP8" s="3">
        <v>78.891049292596804</v>
      </c>
      <c r="AQ8" s="3">
        <v>52.668178243412903</v>
      </c>
      <c r="AR8" s="3">
        <v>56.309226767180697</v>
      </c>
      <c r="AS8" s="7">
        <v>73.10166658224</v>
      </c>
      <c r="AT8" s="7">
        <v>71.963916423019299</v>
      </c>
      <c r="AU8" s="7">
        <v>79.653937947494001</v>
      </c>
      <c r="AV8" s="7">
        <v>81.216111541440696</v>
      </c>
      <c r="AW8" s="7">
        <v>77.929155313351501</v>
      </c>
      <c r="AX8" s="7">
        <v>76.753507014028102</v>
      </c>
      <c r="AY8" s="7">
        <v>79.092832283160106</v>
      </c>
      <c r="AZ8" s="7">
        <v>80.481438035917904</v>
      </c>
      <c r="BA8" s="7">
        <v>47.583709031963899</v>
      </c>
      <c r="BB8" s="7">
        <v>48.9249803893603</v>
      </c>
      <c r="BC8" s="7">
        <v>53.520286396181397</v>
      </c>
      <c r="BD8" s="7">
        <v>59.759876065065797</v>
      </c>
      <c r="BE8" s="7">
        <v>57.765667574931904</v>
      </c>
      <c r="BF8" s="7">
        <v>56.312625250501</v>
      </c>
      <c r="BG8" s="7">
        <v>53.797115625213301</v>
      </c>
      <c r="BH8" s="7">
        <v>57.988583607315697</v>
      </c>
      <c r="BI8" s="7">
        <v>95.5749659007449</v>
      </c>
      <c r="BJ8" s="7">
        <v>94.467938206610896</v>
      </c>
      <c r="BK8" s="7">
        <v>92.159098797140103</v>
      </c>
      <c r="BL8" s="7">
        <v>84.021294783793607</v>
      </c>
      <c r="BM8" s="7">
        <v>76.112328016975795</v>
      </c>
      <c r="BN8" s="7">
        <v>37.017116461543303</v>
      </c>
      <c r="BO8" s="7">
        <v>75.810513062637696</v>
      </c>
      <c r="BP8" s="7">
        <v>73.569517562785904</v>
      </c>
      <c r="BQ8" s="7">
        <v>67.992820522991195</v>
      </c>
      <c r="BR8" s="7">
        <v>57.027871114082799</v>
      </c>
      <c r="BS8" s="7">
        <v>49.835717708262003</v>
      </c>
      <c r="BT8" s="7">
        <v>23.668807542633001</v>
      </c>
      <c r="BU8" s="29">
        <v>1244</v>
      </c>
      <c r="BV8" s="2">
        <v>58.8204558453955</v>
      </c>
      <c r="BW8" s="2">
        <v>41.901598032889098</v>
      </c>
      <c r="BX8" s="45" t="s">
        <v>180</v>
      </c>
      <c r="BY8" s="46">
        <v>0.7002998178820089</v>
      </c>
      <c r="BZ8" s="46">
        <v>0.72922653935651605</v>
      </c>
      <c r="CA8" s="46">
        <v>0.645786671846584</v>
      </c>
      <c r="CB8" s="46">
        <v>0.42849672595420302</v>
      </c>
      <c r="CC8" s="46">
        <v>0.49572005782364598</v>
      </c>
      <c r="CD8" s="46">
        <v>0.98170935406801796</v>
      </c>
      <c r="CE8" s="46">
        <v>0.923253431739125</v>
      </c>
      <c r="CF8" s="4" t="s">
        <v>180</v>
      </c>
      <c r="CG8" s="49">
        <v>0.7034496774890282</v>
      </c>
      <c r="CH8" s="49">
        <v>0.72418485443868097</v>
      </c>
      <c r="CI8" s="49">
        <v>0.63657168252551999</v>
      </c>
      <c r="CJ8" s="49">
        <v>0.43444810006370599</v>
      </c>
      <c r="CK8" s="49">
        <v>0.50160468448738804</v>
      </c>
      <c r="CL8" s="49">
        <v>0.98151574704466604</v>
      </c>
      <c r="CM8" s="49">
        <v>0.94517880780054198</v>
      </c>
      <c r="CN8" s="2">
        <v>97.768030509723474</v>
      </c>
      <c r="CO8" s="2">
        <v>2.2319694902765193</v>
      </c>
      <c r="CP8" s="2">
        <v>98.918156161806209</v>
      </c>
      <c r="CQ8" s="2">
        <v>0.49759865326533642</v>
      </c>
      <c r="CR8" s="2">
        <v>0.58424518492845479</v>
      </c>
      <c r="CS8" s="7">
        <v>0.58801984817849307</v>
      </c>
      <c r="CT8" s="7">
        <v>99.41198015182151</v>
      </c>
      <c r="CU8" s="54">
        <v>1.2412637409501639</v>
      </c>
      <c r="CV8" s="54">
        <v>98.75873625904984</v>
      </c>
      <c r="CW8" s="54">
        <v>17.114555024600183</v>
      </c>
      <c r="CX8" s="54">
        <v>82.885444975399807</v>
      </c>
      <c r="CY8" s="54">
        <v>80.95006346801263</v>
      </c>
      <c r="CZ8" s="54">
        <v>12.217968722562</v>
      </c>
      <c r="DA8" s="54">
        <v>6.8319678094253771</v>
      </c>
      <c r="DB8" s="2">
        <v>95.7</v>
      </c>
      <c r="DC8" s="2">
        <v>4.3</v>
      </c>
      <c r="DD8" s="2">
        <v>99.039701374220442</v>
      </c>
      <c r="DE8" s="2">
        <v>0.96029862577955272</v>
      </c>
      <c r="DF8" s="7">
        <v>7.3937973659252476</v>
      </c>
      <c r="DG8" s="2">
        <v>43.821046248069898</v>
      </c>
      <c r="DH8" s="2">
        <v>10.008730919929294</v>
      </c>
      <c r="DI8" s="2">
        <v>10.459470037461237</v>
      </c>
      <c r="DJ8" s="2">
        <v>34.844112220277239</v>
      </c>
      <c r="DK8" s="2">
        <v>0.86664057426228025</v>
      </c>
      <c r="DL8" s="7">
        <v>7.0035569999999998</v>
      </c>
      <c r="DM8" s="7">
        <v>6.1271630522300393</v>
      </c>
      <c r="DN8" s="7">
        <v>93.872836947769954</v>
      </c>
      <c r="DO8" s="2">
        <v>84.383007417397167</v>
      </c>
      <c r="DP8" s="2">
        <v>15.616992582602832</v>
      </c>
      <c r="DQ8" s="7">
        <v>23.145852364174171</v>
      </c>
      <c r="DR8" s="7">
        <v>76.854147635825825</v>
      </c>
      <c r="DS8" s="2">
        <v>96.362989452609099</v>
      </c>
      <c r="DT8" s="2">
        <v>3.6370105473908927</v>
      </c>
      <c r="DU8" s="54">
        <v>8.0714799712161192</v>
      </c>
      <c r="DV8" s="54">
        <v>91.928520028783879</v>
      </c>
      <c r="DW8" s="2">
        <v>19.626188039327932</v>
      </c>
      <c r="DX8" s="2">
        <v>80.373811960672072</v>
      </c>
      <c r="DY8" s="7">
        <v>43.415108422375866</v>
      </c>
      <c r="DZ8" s="7">
        <v>56.584891577624141</v>
      </c>
      <c r="EA8" s="7">
        <v>39.150887806411063</v>
      </c>
      <c r="EB8" s="7">
        <v>60.849112193588937</v>
      </c>
      <c r="EC8" s="67">
        <v>23.81863133834025</v>
      </c>
      <c r="ED8" s="67">
        <v>76.181368661659747</v>
      </c>
      <c r="EE8" s="68">
        <v>27</v>
      </c>
      <c r="EF8" s="34">
        <v>784.97</v>
      </c>
      <c r="EG8" s="2">
        <v>30.576983554396286</v>
      </c>
      <c r="EH8" s="2">
        <v>69.343470780842438</v>
      </c>
      <c r="EI8" s="2">
        <v>7.9545664761270521E-2</v>
      </c>
    </row>
    <row r="9" spans="1:139" x14ac:dyDescent="0.25">
      <c r="A9" s="1" t="s">
        <v>6</v>
      </c>
      <c r="B9">
        <v>32027</v>
      </c>
      <c r="C9" s="3">
        <v>11.149302214392041</v>
      </c>
      <c r="D9" s="3">
        <v>80.117192460497435</v>
      </c>
      <c r="E9" s="3">
        <v>19.882807539502569</v>
      </c>
      <c r="F9" s="6">
        <v>16.792667661473399</v>
      </c>
      <c r="G9" s="6">
        <v>11.3386751154518</v>
      </c>
      <c r="H9" s="6">
        <v>0.48090183237742307</v>
      </c>
      <c r="I9" s="6">
        <v>71.295818275684042</v>
      </c>
      <c r="J9" s="6">
        <v>9.1937115013330878E-2</v>
      </c>
      <c r="K9" s="6">
        <v>323.38931773002298</v>
      </c>
      <c r="L9" s="3">
        <v>75.276648400212096</v>
      </c>
      <c r="M9" s="3">
        <v>35.551014002010305</v>
      </c>
      <c r="N9" s="3">
        <v>49.950857344882451</v>
      </c>
      <c r="O9" s="3">
        <v>23.590365227728856</v>
      </c>
      <c r="P9" s="6">
        <v>73.767320261437902</v>
      </c>
      <c r="Q9" s="6">
        <v>81.742068706589095</v>
      </c>
      <c r="R9" s="3">
        <v>48.3355119825708</v>
      </c>
      <c r="S9" s="3">
        <v>56.842500469307296</v>
      </c>
      <c r="T9" s="18">
        <v>55500</v>
      </c>
      <c r="U9" s="18">
        <v>12246</v>
      </c>
      <c r="V9" s="18">
        <v>11465</v>
      </c>
      <c r="W9" s="18">
        <v>8667</v>
      </c>
      <c r="X9" s="18">
        <v>14422</v>
      </c>
      <c r="Y9" s="18">
        <v>13607</v>
      </c>
      <c r="Z9" s="18">
        <v>10480</v>
      </c>
      <c r="AA9" s="3">
        <v>11.149302214392041</v>
      </c>
      <c r="AB9" s="3">
        <v>22.064864864864862</v>
      </c>
      <c r="AC9" s="3">
        <v>93.622407316674824</v>
      </c>
      <c r="AD9" s="3">
        <v>70.774130328270459</v>
      </c>
      <c r="AE9" s="19">
        <v>94.348911385383445</v>
      </c>
      <c r="AF9" s="19">
        <v>72.666759118014141</v>
      </c>
      <c r="AG9" s="19">
        <v>68.005895978100696</v>
      </c>
      <c r="AH9" s="19">
        <v>78.235294117647101</v>
      </c>
      <c r="AI9" s="19">
        <v>64.615384615384599</v>
      </c>
      <c r="AJ9" s="19">
        <v>76.751311611506196</v>
      </c>
      <c r="AK9" s="19">
        <v>42.072015161086497</v>
      </c>
      <c r="AL9" s="19">
        <v>47.941176470588204</v>
      </c>
      <c r="AM9" s="19">
        <v>43.846153846153797</v>
      </c>
      <c r="AN9" s="19">
        <v>51.575217603409797</v>
      </c>
      <c r="AO9" s="3">
        <v>74.067495559502703</v>
      </c>
      <c r="AP9" s="3">
        <v>76.249537444652901</v>
      </c>
      <c r="AQ9" s="3">
        <v>47.189799543263099</v>
      </c>
      <c r="AR9" s="3">
        <v>52.172415113118703</v>
      </c>
      <c r="AS9" s="7">
        <v>67.539166985097395</v>
      </c>
      <c r="AT9" s="7">
        <v>68.373879641485303</v>
      </c>
      <c r="AU9" s="7">
        <v>79.0035587188612</v>
      </c>
      <c r="AV9" s="7">
        <v>77.694235588972404</v>
      </c>
      <c r="AW9" s="7">
        <v>60.377358490566003</v>
      </c>
      <c r="AX9" s="7">
        <v>67.532467532467507</v>
      </c>
      <c r="AY9" s="7">
        <v>75.367062922337695</v>
      </c>
      <c r="AZ9" s="7">
        <v>77.870654159314</v>
      </c>
      <c r="BA9" s="7">
        <v>40.1987008024456</v>
      </c>
      <c r="BB9" s="7">
        <v>43.548994501769997</v>
      </c>
      <c r="BC9" s="7">
        <v>46.975088967971502</v>
      </c>
      <c r="BD9" s="7">
        <v>48.621553884711801</v>
      </c>
      <c r="BE9" s="7">
        <v>39.622641509433997</v>
      </c>
      <c r="BF9" s="7">
        <v>46.753246753246799</v>
      </c>
      <c r="BG9" s="7">
        <v>48.605448036907298</v>
      </c>
      <c r="BH9" s="7">
        <v>53.976657069440598</v>
      </c>
      <c r="BI9" s="7">
        <v>95.034360452227901</v>
      </c>
      <c r="BJ9" s="7">
        <v>93.203703703703695</v>
      </c>
      <c r="BK9" s="7">
        <v>90.910232791827198</v>
      </c>
      <c r="BL9" s="7">
        <v>82.217289786976494</v>
      </c>
      <c r="BM9" s="7">
        <v>73.610003694988393</v>
      </c>
      <c r="BN9" s="7">
        <v>28.029634856235699</v>
      </c>
      <c r="BO9" s="7">
        <v>73.985812458434907</v>
      </c>
      <c r="BP9" s="7">
        <v>70.462962962963005</v>
      </c>
      <c r="BQ9" s="7">
        <v>65.010048568079</v>
      </c>
      <c r="BR9" s="7">
        <v>53.6219768816119</v>
      </c>
      <c r="BS9" s="7">
        <v>45.528091635712997</v>
      </c>
      <c r="BT9" s="7">
        <v>15.423061092491301</v>
      </c>
      <c r="BU9" s="29">
        <v>59</v>
      </c>
      <c r="BV9" s="2">
        <v>53.860480362383399</v>
      </c>
      <c r="BW9" s="2">
        <v>34.7292428106892</v>
      </c>
      <c r="BX9" s="45" t="s">
        <v>181</v>
      </c>
      <c r="BY9" s="46">
        <v>0.7051424114635283</v>
      </c>
      <c r="BZ9" s="46">
        <v>0.76055203678460404</v>
      </c>
      <c r="CA9" s="46">
        <v>0.60566999307648695</v>
      </c>
      <c r="CB9" s="46">
        <v>0.44313348846167899</v>
      </c>
      <c r="CC9" s="46">
        <v>0.55749574438180305</v>
      </c>
      <c r="CD9" s="46">
        <v>0.986343847009441</v>
      </c>
      <c r="CE9" s="46">
        <v>0.87794246738768</v>
      </c>
      <c r="CF9" s="4" t="s">
        <v>182</v>
      </c>
      <c r="CG9" s="49">
        <v>0.7066533264052367</v>
      </c>
      <c r="CH9" s="49">
        <v>0.75553416874283497</v>
      </c>
      <c r="CI9" s="49">
        <v>0.59604438101945401</v>
      </c>
      <c r="CJ9" s="49">
        <v>0.45136559358995698</v>
      </c>
      <c r="CK9" s="49">
        <v>0.55891110822815704</v>
      </c>
      <c r="CL9" s="49">
        <v>0.98695051409249801</v>
      </c>
      <c r="CM9" s="49">
        <v>0.89144291411611898</v>
      </c>
      <c r="CN9" s="2">
        <v>82.791821427283537</v>
      </c>
      <c r="CO9" s="2">
        <v>17.208178572716452</v>
      </c>
      <c r="CP9" s="2">
        <v>99.419754287010917</v>
      </c>
      <c r="CQ9" s="2">
        <v>0.30146844306136344</v>
      </c>
      <c r="CR9" s="2">
        <v>0.2787772699277124</v>
      </c>
      <c r="CS9" s="7">
        <v>0.49034798301099181</v>
      </c>
      <c r="CT9" s="7">
        <v>99.509652016989008</v>
      </c>
      <c r="CU9" s="54">
        <v>12.003499881514427</v>
      </c>
      <c r="CV9" s="54">
        <v>87.996500118485571</v>
      </c>
      <c r="CW9" s="54">
        <v>38.83204115241567</v>
      </c>
      <c r="CX9" s="54">
        <v>61.167958847584337</v>
      </c>
      <c r="CY9" s="54">
        <v>84.948686633004613</v>
      </c>
      <c r="CZ9" s="54">
        <v>9.9272680872782963</v>
      </c>
      <c r="DA9" s="54">
        <v>5.1240452797170928</v>
      </c>
      <c r="DB9" s="2">
        <v>77.8</v>
      </c>
      <c r="DC9" s="2">
        <v>22.2</v>
      </c>
      <c r="DD9" s="2">
        <v>96.339707249494154</v>
      </c>
      <c r="DE9" s="2">
        <v>3.660292750505842</v>
      </c>
      <c r="DF9" s="7">
        <v>10.517906005952025</v>
      </c>
      <c r="DG9" s="2">
        <v>51.456864453774855</v>
      </c>
      <c r="DH9" s="2">
        <v>8.0535530381050471</v>
      </c>
      <c r="DI9" s="2">
        <v>8.7744593202883614</v>
      </c>
      <c r="DJ9" s="2">
        <v>30.900736750376296</v>
      </c>
      <c r="DK9" s="2">
        <v>0.81438643745543848</v>
      </c>
      <c r="DL9" s="7">
        <v>6.1912130000000003</v>
      </c>
      <c r="DM9" s="7">
        <v>5.7200360150415763</v>
      </c>
      <c r="DN9" s="7">
        <v>94.279963984958428</v>
      </c>
      <c r="DO9" s="2">
        <v>84.607068607068598</v>
      </c>
      <c r="DP9" s="2">
        <v>15.392931392931391</v>
      </c>
      <c r="DQ9" s="7">
        <v>19.174711338254781</v>
      </c>
      <c r="DR9" s="7">
        <v>80.825288661745219</v>
      </c>
      <c r="DS9" s="2">
        <v>97.66476753182809</v>
      </c>
      <c r="DT9" s="2">
        <v>2.3352324681719066</v>
      </c>
      <c r="DU9" s="54">
        <v>8.5693536673928836</v>
      </c>
      <c r="DV9" s="54">
        <v>91.430646332607111</v>
      </c>
      <c r="DW9" s="2">
        <v>24.325967827470389</v>
      </c>
      <c r="DX9" s="2">
        <v>75.674032172529607</v>
      </c>
      <c r="DY9" s="7">
        <v>53.413946458157724</v>
      </c>
      <c r="DZ9" s="7">
        <v>46.586053541842283</v>
      </c>
      <c r="EA9" s="7">
        <v>32.601807981862045</v>
      </c>
      <c r="EB9" s="7">
        <v>67.398192018137948</v>
      </c>
      <c r="EC9" s="67">
        <v>24.897273066865893</v>
      </c>
      <c r="ED9" s="67">
        <v>75.102726933134107</v>
      </c>
      <c r="EE9" s="68">
        <v>5</v>
      </c>
      <c r="EF9" s="34">
        <v>755.08</v>
      </c>
      <c r="EG9" s="2">
        <v>33.596258944165868</v>
      </c>
      <c r="EH9" s="2">
        <v>66.217815088173978</v>
      </c>
      <c r="EI9" s="2">
        <v>0.18592596766014985</v>
      </c>
    </row>
    <row r="10" spans="1:139" x14ac:dyDescent="0.25">
      <c r="A10" s="1" t="s">
        <v>7</v>
      </c>
      <c r="B10">
        <v>32028</v>
      </c>
      <c r="C10" s="3">
        <v>5.727125348290139</v>
      </c>
      <c r="D10" s="3">
        <v>79.499841275440019</v>
      </c>
      <c r="E10" s="3">
        <v>20.500158724559981</v>
      </c>
      <c r="F10" s="6">
        <v>26.200702850449041</v>
      </c>
      <c r="G10" s="6">
        <v>5.4302602700992342</v>
      </c>
      <c r="H10" s="6">
        <v>0.26659844618885403</v>
      </c>
      <c r="I10" s="6">
        <v>68.055312445300203</v>
      </c>
      <c r="J10" s="6">
        <v>4.7125987962676218E-2</v>
      </c>
      <c r="K10" s="6">
        <v>369.01616236758701</v>
      </c>
      <c r="L10" s="3">
        <v>72.345552698536594</v>
      </c>
      <c r="M10" s="3">
        <v>32.736742712680091</v>
      </c>
      <c r="N10" s="3">
        <v>46.99048208828637</v>
      </c>
      <c r="O10" s="3">
        <v>21.263440041424264</v>
      </c>
      <c r="P10" s="6">
        <v>69.050816163820201</v>
      </c>
      <c r="Q10" s="6">
        <v>78.238809335889002</v>
      </c>
      <c r="R10" s="3">
        <v>44.345600268557803</v>
      </c>
      <c r="S10" s="3">
        <v>51.708197090991106</v>
      </c>
      <c r="T10" s="18">
        <v>28509</v>
      </c>
      <c r="U10" s="18">
        <v>6068</v>
      </c>
      <c r="V10" s="18">
        <v>5512</v>
      </c>
      <c r="W10" s="18">
        <v>4000</v>
      </c>
      <c r="X10" s="18">
        <v>7137</v>
      </c>
      <c r="Y10" s="18">
        <v>6544</v>
      </c>
      <c r="Z10" s="18">
        <v>4837</v>
      </c>
      <c r="AA10" s="3">
        <v>5.727125348290139</v>
      </c>
      <c r="AB10" s="3">
        <v>21.284506647023747</v>
      </c>
      <c r="AC10" s="3">
        <v>90.837178642056699</v>
      </c>
      <c r="AD10" s="3">
        <v>65.919578114700059</v>
      </c>
      <c r="AE10" s="19">
        <v>91.691186773153987</v>
      </c>
      <c r="AF10" s="19">
        <v>67.773574330951377</v>
      </c>
      <c r="AG10" s="19">
        <v>65.5943265327098</v>
      </c>
      <c r="AH10" s="19">
        <v>67.171717171717205</v>
      </c>
      <c r="AI10" s="19">
        <v>54.285714285714299</v>
      </c>
      <c r="AJ10" s="19">
        <v>74.789746596551694</v>
      </c>
      <c r="AK10" s="19">
        <v>38.9999486098977</v>
      </c>
      <c r="AL10" s="19">
        <v>42.929292929292899</v>
      </c>
      <c r="AM10" s="19">
        <v>42.857142857142897</v>
      </c>
      <c r="AN10" s="19">
        <v>49.865327885372999</v>
      </c>
      <c r="AO10" s="3">
        <v>71.4873062879158</v>
      </c>
      <c r="AP10" s="3">
        <v>73.101265822784796</v>
      </c>
      <c r="AQ10" s="3">
        <v>45.0130818550358</v>
      </c>
      <c r="AR10" s="3">
        <v>48.731645569620298</v>
      </c>
      <c r="AS10" s="7">
        <v>65.083830313941704</v>
      </c>
      <c r="AT10" s="7">
        <v>66.023458191449095</v>
      </c>
      <c r="AU10" s="7">
        <v>72.340425531914903</v>
      </c>
      <c r="AV10" s="7">
        <v>62.5</v>
      </c>
      <c r="AW10" s="7">
        <v>60</v>
      </c>
      <c r="AX10" s="7">
        <v>50</v>
      </c>
      <c r="AY10" s="7">
        <v>73.700543056633094</v>
      </c>
      <c r="AZ10" s="7">
        <v>75.764836614925201</v>
      </c>
      <c r="BA10" s="7">
        <v>37.267919432879502</v>
      </c>
      <c r="BB10" s="7">
        <v>40.4559213015513</v>
      </c>
      <c r="BC10" s="7">
        <v>45.744680851063798</v>
      </c>
      <c r="BD10" s="7">
        <v>40.384615384615401</v>
      </c>
      <c r="BE10" s="7">
        <v>53.3333333333333</v>
      </c>
      <c r="BF10" s="7">
        <v>35</v>
      </c>
      <c r="BG10" s="7">
        <v>47.6842513576416</v>
      </c>
      <c r="BH10" s="7">
        <v>51.817897697676798</v>
      </c>
      <c r="BI10" s="7">
        <v>92.400267439269001</v>
      </c>
      <c r="BJ10" s="7">
        <v>90.490566037735803</v>
      </c>
      <c r="BK10" s="7">
        <v>89.040861685758202</v>
      </c>
      <c r="BL10" s="7">
        <v>80.168502916396605</v>
      </c>
      <c r="BM10" s="7">
        <v>72.238571037503405</v>
      </c>
      <c r="BN10" s="7">
        <v>22.275086505190298</v>
      </c>
      <c r="BO10" s="7">
        <v>69.177624247827097</v>
      </c>
      <c r="BP10" s="7">
        <v>65.396226415094304</v>
      </c>
      <c r="BQ10" s="7">
        <v>61.677209779449498</v>
      </c>
      <c r="BR10" s="7">
        <v>51.0811288517056</v>
      </c>
      <c r="BS10" s="7">
        <v>44.422392554065198</v>
      </c>
      <c r="BT10" s="7">
        <v>12.9757785467128</v>
      </c>
      <c r="BU10" s="29">
        <v>18</v>
      </c>
      <c r="BV10" s="2">
        <v>50.036084623956903</v>
      </c>
      <c r="BW10" s="2">
        <v>29.049966857912899</v>
      </c>
      <c r="BX10" s="45" t="s">
        <v>182</v>
      </c>
      <c r="BY10" s="46">
        <v>0.70582893586501294</v>
      </c>
      <c r="BZ10" s="46">
        <v>0.76914299390142304</v>
      </c>
      <c r="CA10" s="46">
        <v>0.589070711301243</v>
      </c>
      <c r="CB10" s="46">
        <v>0.46789022845803302</v>
      </c>
      <c r="CC10" s="46">
        <v>0.58851128329394398</v>
      </c>
      <c r="CD10" s="46">
        <v>0.98606249771475496</v>
      </c>
      <c r="CE10" s="46">
        <v>0.83447071735009504</v>
      </c>
      <c r="CF10" s="4" t="s">
        <v>181</v>
      </c>
      <c r="CG10" s="49">
        <v>0.7066243133469885</v>
      </c>
      <c r="CH10" s="49">
        <v>0.76628365400815401</v>
      </c>
      <c r="CI10" s="49">
        <v>0.58075838752793996</v>
      </c>
      <c r="CJ10" s="49">
        <v>0.47518280149610798</v>
      </c>
      <c r="CK10" s="49">
        <v>0.58663836191888197</v>
      </c>
      <c r="CL10" s="49">
        <v>0.98654775677385798</v>
      </c>
      <c r="CM10" s="49">
        <v>0.84455392966721698</v>
      </c>
      <c r="CN10" s="2">
        <v>66.95557582988279</v>
      </c>
      <c r="CO10" s="2">
        <v>33.044424170117203</v>
      </c>
      <c r="CP10" s="2">
        <v>98.383486694852024</v>
      </c>
      <c r="CQ10" s="2">
        <v>1.2994280029843324</v>
      </c>
      <c r="CR10" s="2">
        <v>0.31708530216364089</v>
      </c>
      <c r="CS10" s="7">
        <v>0.19884951352886868</v>
      </c>
      <c r="CT10" s="7">
        <v>99.80115048647113</v>
      </c>
      <c r="CU10" s="54">
        <v>28.343157446204103</v>
      </c>
      <c r="CV10" s="54">
        <v>71.656842553795897</v>
      </c>
      <c r="CW10" s="54">
        <v>42.427174029882835</v>
      </c>
      <c r="CX10" s="54">
        <v>57.572825970117172</v>
      </c>
      <c r="CY10" s="54">
        <v>79.688942546694136</v>
      </c>
      <c r="CZ10" s="54">
        <v>19.66124565016689</v>
      </c>
      <c r="DA10" s="54">
        <v>0.64981180313898157</v>
      </c>
      <c r="DB10" s="2">
        <v>66.3</v>
      </c>
      <c r="DC10" s="2">
        <v>33.700000000000003</v>
      </c>
      <c r="DD10" s="2">
        <v>97.7309850152688</v>
      </c>
      <c r="DE10" s="2">
        <v>2.2690149847311982</v>
      </c>
      <c r="DF10" s="7">
        <v>10.879325954804973</v>
      </c>
      <c r="DG10" s="2">
        <v>57.836632283245052</v>
      </c>
      <c r="DH10" s="2">
        <v>9.3671591859492622</v>
      </c>
      <c r="DI10" s="2">
        <v>8.4778366322832444</v>
      </c>
      <c r="DJ10" s="2">
        <v>23.92807359910789</v>
      </c>
      <c r="DK10" s="2">
        <v>0.39029829941455257</v>
      </c>
      <c r="DL10" s="7">
        <v>5.717924</v>
      </c>
      <c r="DM10" s="7">
        <v>5.5087987758224939</v>
      </c>
      <c r="DN10" s="7">
        <v>94.491201224177502</v>
      </c>
      <c r="DO10" s="2">
        <v>82.696211096075771</v>
      </c>
      <c r="DP10" s="2">
        <v>17.303788903924222</v>
      </c>
      <c r="DQ10" s="7">
        <v>18.403041825095055</v>
      </c>
      <c r="DR10" s="7">
        <v>81.596958174904941</v>
      </c>
      <c r="DS10" s="2">
        <v>97.646417599841442</v>
      </c>
      <c r="DT10" s="2">
        <v>2.3535824001585572</v>
      </c>
      <c r="DU10" s="54">
        <v>6.6945606694560666</v>
      </c>
      <c r="DV10" s="54">
        <v>93.305439330543933</v>
      </c>
      <c r="DW10" s="2">
        <v>30.233841763034963</v>
      </c>
      <c r="DX10" s="2">
        <v>69.76615823696504</v>
      </c>
      <c r="DY10" s="7">
        <v>58.74076053076854</v>
      </c>
      <c r="DZ10" s="7">
        <v>41.25923946923146</v>
      </c>
      <c r="EA10" s="7">
        <v>22.989580550360671</v>
      </c>
      <c r="EB10" s="7">
        <v>77.010419449639329</v>
      </c>
      <c r="EC10" s="67">
        <v>31.078787878787878</v>
      </c>
      <c r="ED10" s="67">
        <v>68.921212121212122</v>
      </c>
      <c r="EE10" s="69">
        <v>0</v>
      </c>
      <c r="EF10" s="34">
        <v>647.69000000000005</v>
      </c>
      <c r="EG10" s="2">
        <v>48.946135831381731</v>
      </c>
      <c r="EH10" s="2">
        <v>50.975800156128024</v>
      </c>
      <c r="EI10" s="2">
        <v>7.8064012490242002E-2</v>
      </c>
    </row>
    <row r="11" spans="1:139" x14ac:dyDescent="0.25">
      <c r="A11" s="1" t="s">
        <v>8</v>
      </c>
      <c r="B11">
        <v>32029</v>
      </c>
      <c r="C11" s="3">
        <v>9.0960226119902199</v>
      </c>
      <c r="D11" s="3">
        <v>82.708735494464051</v>
      </c>
      <c r="E11" s="3">
        <v>17.291264505535956</v>
      </c>
      <c r="F11" s="6">
        <v>19.336285778867968</v>
      </c>
      <c r="G11" s="6">
        <v>7.532922000184179</v>
      </c>
      <c r="H11" s="6">
        <v>0.35914909291831659</v>
      </c>
      <c r="I11" s="6">
        <v>70.876273556078331</v>
      </c>
      <c r="J11" s="6">
        <v>1.8953695719512091</v>
      </c>
      <c r="K11" s="6">
        <v>375.47550045985599</v>
      </c>
      <c r="L11" s="3">
        <v>71.2065155522818</v>
      </c>
      <c r="M11" s="3">
        <v>23.316285137920449</v>
      </c>
      <c r="N11" s="3">
        <v>42.559513844711553</v>
      </c>
      <c r="O11" s="3">
        <v>13.935940446432488</v>
      </c>
      <c r="P11" s="6">
        <v>69.881200562576694</v>
      </c>
      <c r="Q11" s="6">
        <v>78.051710629407197</v>
      </c>
      <c r="R11" s="3">
        <v>41.252630843964802</v>
      </c>
      <c r="S11" s="3">
        <v>49.213893967093199</v>
      </c>
      <c r="T11" s="18">
        <v>45279</v>
      </c>
      <c r="U11" s="18">
        <v>11246</v>
      </c>
      <c r="V11" s="18">
        <v>9965</v>
      </c>
      <c r="W11" s="18">
        <v>6846</v>
      </c>
      <c r="X11" s="18">
        <v>13149</v>
      </c>
      <c r="Y11" s="18">
        <v>11783</v>
      </c>
      <c r="Z11" s="18">
        <v>8220</v>
      </c>
      <c r="AA11" s="3">
        <v>9.0960226119902199</v>
      </c>
      <c r="AB11" s="3">
        <v>24.837120961151967</v>
      </c>
      <c r="AC11" s="3">
        <v>88.609283300729146</v>
      </c>
      <c r="AD11" s="3">
        <v>60.87497776987373</v>
      </c>
      <c r="AE11" s="19">
        <v>89.61137729104874</v>
      </c>
      <c r="AF11" s="19">
        <v>62.514259639516311</v>
      </c>
      <c r="AG11" s="19">
        <v>61.928472462764098</v>
      </c>
      <c r="AH11" s="19">
        <v>72.960372960372993</v>
      </c>
      <c r="AI11" s="19">
        <v>58.083038869257898</v>
      </c>
      <c r="AJ11" s="19">
        <v>73.809752607920402</v>
      </c>
      <c r="AK11" s="19">
        <v>33.646518877727701</v>
      </c>
      <c r="AL11" s="19">
        <v>41.958041958042003</v>
      </c>
      <c r="AM11" s="19">
        <v>36.881625441696102</v>
      </c>
      <c r="AN11" s="19">
        <v>44.898939748230198</v>
      </c>
      <c r="AO11" s="3">
        <v>69.808149307366804</v>
      </c>
      <c r="AP11" s="3">
        <v>72.275472979958394</v>
      </c>
      <c r="AQ11" s="3">
        <v>40.108966556540899</v>
      </c>
      <c r="AR11" s="3">
        <v>44.432793277112303</v>
      </c>
      <c r="AS11" s="7">
        <v>61.745101999596002</v>
      </c>
      <c r="AT11" s="7">
        <v>62.066090647263898</v>
      </c>
      <c r="AU11" s="7">
        <v>73.988439306358401</v>
      </c>
      <c r="AV11" s="7">
        <v>72.265625</v>
      </c>
      <c r="AW11" s="7">
        <v>57.261794634597599</v>
      </c>
      <c r="AX11" s="7">
        <v>58.833474218089599</v>
      </c>
      <c r="AY11" s="7">
        <v>72.101101175079407</v>
      </c>
      <c r="AZ11" s="7">
        <v>75.116840042213198</v>
      </c>
      <c r="BA11" s="7">
        <v>32.690365582710598</v>
      </c>
      <c r="BB11" s="7">
        <v>34.364104896164903</v>
      </c>
      <c r="BC11" s="7">
        <v>38.728323699421999</v>
      </c>
      <c r="BD11" s="7">
        <v>44.140625</v>
      </c>
      <c r="BE11" s="7">
        <v>35.0601295097132</v>
      </c>
      <c r="BF11" s="7">
        <v>38.546069315300102</v>
      </c>
      <c r="BG11" s="7">
        <v>42.061439164387899</v>
      </c>
      <c r="BH11" s="7">
        <v>47.069576360621099</v>
      </c>
      <c r="BI11" s="7">
        <v>90.219928738174204</v>
      </c>
      <c r="BJ11" s="7">
        <v>88.622754491018</v>
      </c>
      <c r="BK11" s="7">
        <v>86.373743662723498</v>
      </c>
      <c r="BL11" s="7">
        <v>76.676596923929594</v>
      </c>
      <c r="BM11" s="7">
        <v>67.559566442247998</v>
      </c>
      <c r="BN11" s="7">
        <v>26.234898302492699</v>
      </c>
      <c r="BO11" s="7">
        <v>63.472171028381901</v>
      </c>
      <c r="BP11" s="7">
        <v>60.958083832335298</v>
      </c>
      <c r="BQ11" s="7">
        <v>55.790269501022898</v>
      </c>
      <c r="BR11" s="7">
        <v>44.551059997228798</v>
      </c>
      <c r="BS11" s="7">
        <v>37.050565821515498</v>
      </c>
      <c r="BT11" s="7">
        <v>12.9989294999235</v>
      </c>
      <c r="BU11" s="29">
        <v>90</v>
      </c>
      <c r="BV11" s="2">
        <v>46.583056651782201</v>
      </c>
      <c r="BW11" s="2">
        <v>23.756761645221701</v>
      </c>
      <c r="BX11" s="45" t="s">
        <v>183</v>
      </c>
      <c r="BY11" s="46">
        <v>0.72606777661692234</v>
      </c>
      <c r="BZ11" s="46">
        <v>0.75191290606974603</v>
      </c>
      <c r="CA11" s="46">
        <v>0.61164942774197895</v>
      </c>
      <c r="CB11" s="46">
        <v>0.51597618119131194</v>
      </c>
      <c r="CC11" s="46">
        <v>0.59317917339820403</v>
      </c>
      <c r="CD11" s="46">
        <v>0.98358846116547904</v>
      </c>
      <c r="CE11" s="46">
        <v>0.90072049951326005</v>
      </c>
      <c r="CF11" s="4" t="s">
        <v>183</v>
      </c>
      <c r="CG11" s="49">
        <v>0.72742210046208</v>
      </c>
      <c r="CH11" s="49">
        <v>0.74883906364905795</v>
      </c>
      <c r="CI11" s="49">
        <v>0.60104546243276102</v>
      </c>
      <c r="CJ11" s="49">
        <v>0.51764127479900501</v>
      </c>
      <c r="CK11" s="49">
        <v>0.59446125426571805</v>
      </c>
      <c r="CL11" s="49">
        <v>0.98352035012628503</v>
      </c>
      <c r="CM11" s="49">
        <v>0.91976515925274005</v>
      </c>
      <c r="CN11" s="2">
        <v>85.837185129486699</v>
      </c>
      <c r="CO11" s="2">
        <v>14.162814870513301</v>
      </c>
      <c r="CP11" s="2">
        <v>95.944003361567553</v>
      </c>
      <c r="CQ11" s="2">
        <v>3.6291660216290338</v>
      </c>
      <c r="CR11" s="2">
        <v>0.42683061680341466</v>
      </c>
      <c r="CS11" s="7">
        <v>1.3784201184795888</v>
      </c>
      <c r="CT11" s="7">
        <v>98.621579881520418</v>
      </c>
      <c r="CU11" s="54">
        <v>6.9866076573773137</v>
      </c>
      <c r="CV11" s="54">
        <v>93.013392342622694</v>
      </c>
      <c r="CW11" s="54">
        <v>23.455039584071844</v>
      </c>
      <c r="CX11" s="54">
        <v>76.544960415928159</v>
      </c>
      <c r="CY11" s="54">
        <v>73.29829656778</v>
      </c>
      <c r="CZ11" s="54">
        <v>24.472719728926076</v>
      </c>
      <c r="DA11" s="54">
        <v>2.2289837032939168</v>
      </c>
      <c r="DB11" s="2">
        <v>87.6</v>
      </c>
      <c r="DC11" s="2">
        <v>12.4</v>
      </c>
      <c r="DD11" s="2">
        <v>98.185925362469206</v>
      </c>
      <c r="DE11" s="2">
        <v>1.8140746375308301</v>
      </c>
      <c r="DF11" s="7">
        <v>8.7138569470004814</v>
      </c>
      <c r="DG11" s="2">
        <v>51.675420066280353</v>
      </c>
      <c r="DH11" s="2">
        <v>8.1610108723037271</v>
      </c>
      <c r="DI11" s="2">
        <v>9.4207252078528647</v>
      </c>
      <c r="DJ11" s="2">
        <v>30.240896141398089</v>
      </c>
      <c r="DK11" s="2">
        <v>0.50194771216496437</v>
      </c>
      <c r="DL11" s="7">
        <v>6.32639</v>
      </c>
      <c r="DM11" s="7">
        <v>5.8208484917929475</v>
      </c>
      <c r="DN11" s="7">
        <v>94.179151508207042</v>
      </c>
      <c r="DO11" s="2">
        <v>76.843910806174947</v>
      </c>
      <c r="DP11" s="2">
        <v>23.156089193825043</v>
      </c>
      <c r="DQ11" s="7">
        <v>20.973782771535582</v>
      </c>
      <c r="DR11" s="7">
        <v>79.026217228464418</v>
      </c>
      <c r="DS11" s="2">
        <v>97.987906857069333</v>
      </c>
      <c r="DT11" s="2">
        <v>2.0120931429306577</v>
      </c>
      <c r="DU11" s="54">
        <v>6.9039145907473314</v>
      </c>
      <c r="DV11" s="54">
        <v>93.096085409252666</v>
      </c>
      <c r="DW11" s="2">
        <v>26.456456959185726</v>
      </c>
      <c r="DX11" s="2">
        <v>73.543543040814271</v>
      </c>
      <c r="DY11" s="7">
        <v>48.805644319296363</v>
      </c>
      <c r="DZ11" s="7">
        <v>51.194355680703637</v>
      </c>
      <c r="EA11" s="7">
        <v>37.526497294903024</v>
      </c>
      <c r="EB11" s="7">
        <v>62.473502705096976</v>
      </c>
      <c r="EC11" s="67">
        <v>28.946684005201561</v>
      </c>
      <c r="ED11" s="67">
        <v>71.053315994798439</v>
      </c>
      <c r="EE11" s="68">
        <v>1</v>
      </c>
      <c r="EF11" s="34">
        <v>844.39</v>
      </c>
      <c r="EG11" s="2">
        <v>35.302382016731592</v>
      </c>
      <c r="EH11" s="2">
        <v>64.620984737211828</v>
      </c>
      <c r="EI11" s="2">
        <v>7.6633246056580881E-2</v>
      </c>
    </row>
    <row r="12" spans="1:139" x14ac:dyDescent="0.25">
      <c r="A12" s="1" t="s">
        <v>9</v>
      </c>
      <c r="B12">
        <v>32030</v>
      </c>
      <c r="C12" s="3">
        <v>3.3723123652792646</v>
      </c>
      <c r="D12" s="3">
        <v>85.996161688856901</v>
      </c>
      <c r="E12" s="3">
        <v>14.003838311143097</v>
      </c>
      <c r="F12" s="6">
        <v>50.30097047622948</v>
      </c>
      <c r="G12" s="6">
        <v>6.0890217435813438</v>
      </c>
      <c r="H12" s="6">
        <v>0.20678923876991115</v>
      </c>
      <c r="I12" s="6">
        <v>43.376602104745913</v>
      </c>
      <c r="J12" s="6">
        <v>2.66164366733549E-2</v>
      </c>
      <c r="K12" s="6">
        <v>343.33199744988798</v>
      </c>
      <c r="L12" s="3">
        <v>76.342127346036605</v>
      </c>
      <c r="M12" s="3">
        <v>25.894326157434726</v>
      </c>
      <c r="N12" s="3">
        <v>44.116744100370454</v>
      </c>
      <c r="O12" s="3">
        <v>14.963865960415697</v>
      </c>
      <c r="P12" s="6">
        <v>67.407407407407405</v>
      </c>
      <c r="Q12" s="6">
        <v>83.1722590219713</v>
      </c>
      <c r="R12" s="3">
        <v>35.966029723991497</v>
      </c>
      <c r="S12" s="3">
        <v>50.302240561769295</v>
      </c>
      <c r="T12" s="18">
        <v>16787</v>
      </c>
      <c r="U12" s="18">
        <v>4438</v>
      </c>
      <c r="V12" s="18">
        <v>4088</v>
      </c>
      <c r="W12" s="18">
        <v>2569</v>
      </c>
      <c r="X12" s="18">
        <v>5268</v>
      </c>
      <c r="Y12" s="18">
        <v>4902</v>
      </c>
      <c r="Z12" s="18">
        <v>3164</v>
      </c>
      <c r="AA12" s="3">
        <v>3.3723123652792646</v>
      </c>
      <c r="AB12" s="3">
        <v>26.437123964972898</v>
      </c>
      <c r="AC12" s="3">
        <v>92.113564668769726</v>
      </c>
      <c r="AD12" s="3">
        <v>57.886435331230281</v>
      </c>
      <c r="AE12" s="19">
        <v>93.052391799544424</v>
      </c>
      <c r="AF12" s="19">
        <v>60.060744115413826</v>
      </c>
      <c r="AG12" s="19">
        <v>72.683979159882796</v>
      </c>
      <c r="AH12" s="19">
        <v>84.158415841584201</v>
      </c>
      <c r="AI12" s="19">
        <v>76.923076923076906</v>
      </c>
      <c r="AJ12" s="19">
        <v>80.041390728476799</v>
      </c>
      <c r="AK12" s="19">
        <v>39.213611201562998</v>
      </c>
      <c r="AL12" s="19">
        <v>50.495049504950501</v>
      </c>
      <c r="AM12" s="19">
        <v>53.846153846153797</v>
      </c>
      <c r="AN12" s="19">
        <v>49.089403973509903</v>
      </c>
      <c r="AO12" s="3">
        <v>76.523320774327701</v>
      </c>
      <c r="AP12" s="3">
        <v>76.179757839180397</v>
      </c>
      <c r="AQ12" s="3">
        <v>43.380537871898099</v>
      </c>
      <c r="AR12" s="3">
        <v>44.776466935734199</v>
      </c>
      <c r="AS12" s="7">
        <v>73.489787049109097</v>
      </c>
      <c r="AT12" s="7">
        <v>71.974278496516902</v>
      </c>
      <c r="AU12" s="7">
        <v>87.804878048780495</v>
      </c>
      <c r="AV12" s="7">
        <v>81.6666666666667</v>
      </c>
      <c r="AW12" s="7">
        <v>62.5</v>
      </c>
      <c r="AX12" s="7">
        <v>100</v>
      </c>
      <c r="AY12" s="7">
        <v>79.529881169225405</v>
      </c>
      <c r="AZ12" s="7">
        <v>80.508273295859397</v>
      </c>
      <c r="BA12" s="7">
        <v>39.0786614515428</v>
      </c>
      <c r="BB12" s="7">
        <v>39.332465742938098</v>
      </c>
      <c r="BC12" s="7">
        <v>51.219512195122</v>
      </c>
      <c r="BD12" s="7">
        <v>50</v>
      </c>
      <c r="BE12" s="7">
        <v>37.5</v>
      </c>
      <c r="BF12" s="7">
        <v>80</v>
      </c>
      <c r="BG12" s="7">
        <v>47.662416514875503</v>
      </c>
      <c r="BH12" s="7">
        <v>50.391892961760703</v>
      </c>
      <c r="BI12" s="7">
        <v>93.999417419166903</v>
      </c>
      <c r="BJ12" s="7">
        <v>91.280653950953706</v>
      </c>
      <c r="BK12" s="7">
        <v>89.815780326729197</v>
      </c>
      <c r="BL12" s="7">
        <v>80.794758339006094</v>
      </c>
      <c r="BM12" s="7">
        <v>75.416557161629399</v>
      </c>
      <c r="BN12" s="7">
        <v>19.196748744919901</v>
      </c>
      <c r="BO12" s="7">
        <v>61.141858432857603</v>
      </c>
      <c r="BP12" s="7">
        <v>58.038147138964597</v>
      </c>
      <c r="BQ12" s="7">
        <v>54.814042405283303</v>
      </c>
      <c r="BR12" s="7">
        <v>45.345473110959801</v>
      </c>
      <c r="BS12" s="7">
        <v>41.981603153745098</v>
      </c>
      <c r="BT12" s="7">
        <v>8.2237628496294501</v>
      </c>
      <c r="BU12" s="29">
        <v>40</v>
      </c>
      <c r="BV12" s="2">
        <v>48.705634000181206</v>
      </c>
      <c r="BW12" s="2">
        <v>21.943196174465701</v>
      </c>
      <c r="BX12" s="45" t="s">
        <v>184</v>
      </c>
      <c r="BY12" s="46">
        <v>0.71280961920209307</v>
      </c>
      <c r="BZ12" s="46">
        <v>0.75752539446103595</v>
      </c>
      <c r="CA12" s="46">
        <v>0.59409317376341897</v>
      </c>
      <c r="CB12" s="46">
        <v>0.52444056363107205</v>
      </c>
      <c r="CC12" s="46">
        <v>0.60110731590391597</v>
      </c>
      <c r="CD12" s="46">
        <v>0.98004805360088099</v>
      </c>
      <c r="CE12" s="46">
        <v>0.82041198983970098</v>
      </c>
      <c r="CF12" s="4" t="s">
        <v>175</v>
      </c>
      <c r="CG12" s="49">
        <v>0.71195686411401693</v>
      </c>
      <c r="CH12" s="49">
        <v>0.75632702134054697</v>
      </c>
      <c r="CI12" s="49">
        <v>0.58522993688007197</v>
      </c>
      <c r="CJ12" s="49">
        <v>0.52776274922352495</v>
      </c>
      <c r="CK12" s="49">
        <v>0.59308686504358299</v>
      </c>
      <c r="CL12" s="49">
        <v>0.97824533279898496</v>
      </c>
      <c r="CM12" s="49">
        <v>0.83197835041189505</v>
      </c>
      <c r="CN12" s="2">
        <v>47.414925373134324</v>
      </c>
      <c r="CO12" s="2">
        <v>52.585074626865669</v>
      </c>
      <c r="CP12" s="2">
        <v>99.701492537313428</v>
      </c>
      <c r="CQ12" s="2">
        <v>8.3582089552238809E-2</v>
      </c>
      <c r="CR12" s="2">
        <v>0.21492537313432836</v>
      </c>
      <c r="CS12" s="7">
        <v>1.0838323353293413</v>
      </c>
      <c r="CT12" s="7">
        <v>98.916167664670667</v>
      </c>
      <c r="CU12" s="54">
        <v>22.269461077844312</v>
      </c>
      <c r="CV12" s="54">
        <v>77.730538922155688</v>
      </c>
      <c r="CW12" s="54">
        <v>56.69077757685352</v>
      </c>
      <c r="CX12" s="54">
        <v>43.30922242314648</v>
      </c>
      <c r="CY12" s="54">
        <v>76.796407185628752</v>
      </c>
      <c r="CZ12" s="54">
        <v>22</v>
      </c>
      <c r="DA12" s="54">
        <v>1.2035928143712575</v>
      </c>
      <c r="DB12" s="2">
        <v>48</v>
      </c>
      <c r="DC12" s="2">
        <v>52</v>
      </c>
      <c r="DD12" s="2">
        <v>99.089820359281433</v>
      </c>
      <c r="DE12" s="2">
        <v>0.91017964071856294</v>
      </c>
      <c r="DF12" s="7">
        <v>8.1595381171203023</v>
      </c>
      <c r="DG12" s="2">
        <v>64.115059513541482</v>
      </c>
      <c r="DH12" s="2">
        <v>9.7766085906503353</v>
      </c>
      <c r="DI12" s="2">
        <v>7.0251854407452132</v>
      </c>
      <c r="DJ12" s="2">
        <v>18.854579955149216</v>
      </c>
      <c r="DK12" s="2">
        <v>0.22856649991374847</v>
      </c>
      <c r="DL12" s="7">
        <v>5.451079</v>
      </c>
      <c r="DM12" s="7">
        <v>7.2232089994079329</v>
      </c>
      <c r="DN12" s="7">
        <v>92.776791000592056</v>
      </c>
      <c r="DO12" s="2">
        <v>82.076124567474054</v>
      </c>
      <c r="DP12" s="2">
        <v>17.92387543252595</v>
      </c>
      <c r="DQ12" s="7">
        <v>21.25</v>
      </c>
      <c r="DR12" s="7">
        <v>78.75</v>
      </c>
      <c r="DS12" s="2">
        <v>98.68137969324728</v>
      </c>
      <c r="DT12" s="2">
        <v>1.318620306752724</v>
      </c>
      <c r="DU12" s="54">
        <v>10.386473429951691</v>
      </c>
      <c r="DV12" s="54">
        <v>89.613526570048307</v>
      </c>
      <c r="DW12" s="2">
        <v>33.107513457090818</v>
      </c>
      <c r="DX12" s="2">
        <v>66.892486542909197</v>
      </c>
      <c r="DY12" s="7">
        <v>60.06429277942631</v>
      </c>
      <c r="DZ12" s="7">
        <v>39.93570722057369</v>
      </c>
      <c r="EA12" s="7">
        <v>19.893669634025716</v>
      </c>
      <c r="EB12" s="7">
        <v>80.106330365974287</v>
      </c>
      <c r="EC12" s="67">
        <v>33.685010930519915</v>
      </c>
      <c r="ED12" s="67">
        <v>66.314989069480092</v>
      </c>
      <c r="EE12" s="69">
        <v>0</v>
      </c>
      <c r="EF12" s="34">
        <v>613.27</v>
      </c>
      <c r="EG12" s="2">
        <v>65.101010101010104</v>
      </c>
      <c r="EH12" s="2">
        <v>34.835858585858588</v>
      </c>
      <c r="EI12" s="2">
        <v>6.3131313131313135E-2</v>
      </c>
    </row>
    <row r="13" spans="1:139" x14ac:dyDescent="0.25">
      <c r="A13" s="1" t="s">
        <v>10</v>
      </c>
      <c r="D13" s="3">
        <v>80.979612434396444</v>
      </c>
      <c r="E13" s="3">
        <v>19.020387565603553</v>
      </c>
      <c r="F13" s="6">
        <v>26.79476929268569</v>
      </c>
      <c r="G13" s="6">
        <v>9.2582070001302981</v>
      </c>
      <c r="H13" s="6">
        <v>0.54555281168636416</v>
      </c>
      <c r="I13" s="6">
        <v>63.129157083898399</v>
      </c>
      <c r="J13" s="6">
        <v>0.27231381159924228</v>
      </c>
      <c r="K13" s="6">
        <v>324.956789258404</v>
      </c>
      <c r="L13" s="3">
        <v>75.389127628003806</v>
      </c>
      <c r="M13" s="3">
        <v>23.805284059322751</v>
      </c>
      <c r="N13" s="3">
        <v>48.866475247143157</v>
      </c>
      <c r="O13" s="3">
        <v>15.430346003950826</v>
      </c>
      <c r="P13" s="6">
        <v>74.269234796734793</v>
      </c>
      <c r="Q13" s="6">
        <v>80.284427770539509</v>
      </c>
      <c r="R13" s="3">
        <v>48.358001130168397</v>
      </c>
      <c r="S13" s="3">
        <v>50.835840784956098</v>
      </c>
      <c r="T13" s="18">
        <v>497789</v>
      </c>
      <c r="U13" s="18">
        <v>119647</v>
      </c>
      <c r="V13" s="18">
        <v>111067</v>
      </c>
      <c r="W13" s="18">
        <v>80826</v>
      </c>
      <c r="X13" s="18">
        <v>142411</v>
      </c>
      <c r="Y13" s="18">
        <v>133381</v>
      </c>
      <c r="Z13" s="18">
        <v>98981</v>
      </c>
      <c r="AA13" s="3">
        <v>100.00000000000001</v>
      </c>
      <c r="AB13" s="3">
        <v>24.035685802619184</v>
      </c>
      <c r="AC13" s="3">
        <v>92.828905028960193</v>
      </c>
      <c r="AD13" s="3">
        <v>67.553720527886199</v>
      </c>
      <c r="AE13" s="19">
        <v>93.659197674336951</v>
      </c>
      <c r="AF13" s="19">
        <v>69.50376024323964</v>
      </c>
      <c r="AG13" s="19">
        <v>69.546914205474096</v>
      </c>
      <c r="AH13" s="19">
        <v>79.055963821367996</v>
      </c>
      <c r="AI13" s="19">
        <v>64.014722536806303</v>
      </c>
      <c r="AJ13" s="19">
        <v>77.572801056600596</v>
      </c>
      <c r="AK13" s="19">
        <v>41.319548352938497</v>
      </c>
      <c r="AL13" s="19">
        <v>53.024307518371998</v>
      </c>
      <c r="AM13" s="19">
        <v>42.921857304643297</v>
      </c>
      <c r="AN13" s="19">
        <v>51.657009564791302</v>
      </c>
      <c r="AO13" s="3">
        <v>74.592133885341397</v>
      </c>
      <c r="AP13" s="3">
        <v>76.013804767044604</v>
      </c>
      <c r="AQ13" s="3">
        <v>46.662514911234297</v>
      </c>
      <c r="AR13" s="3">
        <v>50.593921227579301</v>
      </c>
      <c r="AS13" s="7">
        <v>69.748216424516997</v>
      </c>
      <c r="AT13" s="7">
        <v>69.387428830761607</v>
      </c>
      <c r="AU13" s="7">
        <v>78.495762711864401</v>
      </c>
      <c r="AV13" s="7">
        <v>79.429783223374201</v>
      </c>
      <c r="AW13" s="7">
        <v>63.141620284477398</v>
      </c>
      <c r="AX13" s="7">
        <v>64.751958224543102</v>
      </c>
      <c r="AY13" s="7">
        <v>76.423709840734901</v>
      </c>
      <c r="AZ13" s="7">
        <v>78.470716143832107</v>
      </c>
      <c r="BA13" s="7">
        <v>40.1310993073999</v>
      </c>
      <c r="BB13" s="7">
        <v>42.261118904200003</v>
      </c>
      <c r="BC13" s="7">
        <v>49.752824858757101</v>
      </c>
      <c r="BD13" s="7">
        <v>55.207351555136697</v>
      </c>
      <c r="BE13" s="7">
        <v>41.311069882498501</v>
      </c>
      <c r="BF13" s="7">
        <v>44.281984334203699</v>
      </c>
      <c r="BG13" s="7">
        <v>49.104604095389099</v>
      </c>
      <c r="BH13" s="7">
        <v>53.651492986181097</v>
      </c>
      <c r="BI13" s="7">
        <v>94.205055331147705</v>
      </c>
      <c r="BJ13" s="7">
        <v>92.739441930618398</v>
      </c>
      <c r="BK13" s="7">
        <v>90.342929774932301</v>
      </c>
      <c r="BL13" s="7">
        <v>81.177905398075595</v>
      </c>
      <c r="BM13" s="7">
        <v>73.265726359411701</v>
      </c>
      <c r="BN13" s="7">
        <v>30.1414982477405</v>
      </c>
      <c r="BO13" s="7">
        <v>70.459097470096594</v>
      </c>
      <c r="BP13" s="7">
        <v>67.894042232277499</v>
      </c>
      <c r="BQ13" s="7">
        <v>62.646632115482603</v>
      </c>
      <c r="BR13" s="7">
        <v>51.204959878501398</v>
      </c>
      <c r="BS13" s="7">
        <v>44.354717370464201</v>
      </c>
      <c r="BT13" s="7">
        <v>17.4376169270902</v>
      </c>
      <c r="BU13" s="29">
        <v>2012</v>
      </c>
      <c r="BV13" s="2">
        <v>53.230353591628599</v>
      </c>
      <c r="BW13" s="2">
        <v>33.367691321504502</v>
      </c>
      <c r="BX13" s="45"/>
      <c r="BY13" s="46">
        <v>0.70875400072358685</v>
      </c>
      <c r="BZ13" s="46">
        <v>0.74815332836896997</v>
      </c>
      <c r="CA13" s="46">
        <v>0.62287127068234904</v>
      </c>
      <c r="CB13" s="46">
        <v>0.46028172883656898</v>
      </c>
      <c r="CC13" s="46">
        <v>0.54382025474917395</v>
      </c>
      <c r="CD13" s="46">
        <v>0.98383576776798198</v>
      </c>
      <c r="CE13" s="46">
        <v>0.89495560318053802</v>
      </c>
      <c r="CF13" s="4"/>
      <c r="CG13" s="49">
        <v>0.71144154015566696</v>
      </c>
      <c r="CH13" s="49">
        <v>0.74433455749407695</v>
      </c>
      <c r="CI13" s="49">
        <v>0.61397248942018301</v>
      </c>
      <c r="CJ13" s="49">
        <v>0.46760209158103999</v>
      </c>
      <c r="CK13" s="49">
        <v>0.54863056658645604</v>
      </c>
      <c r="CL13" s="49">
        <v>0.98376572879672997</v>
      </c>
      <c r="CM13" s="49">
        <v>0.91193163356818197</v>
      </c>
      <c r="CN13" s="2">
        <v>83.756966209475053</v>
      </c>
      <c r="CO13" s="2">
        <v>16.243033790524947</v>
      </c>
      <c r="CP13" s="2">
        <v>98.820969892624049</v>
      </c>
      <c r="CQ13" s="2">
        <v>0.79303810793739915</v>
      </c>
      <c r="CR13" s="2">
        <v>0.38599199943855711</v>
      </c>
      <c r="CS13" s="7">
        <v>0.56728757336055113</v>
      </c>
      <c r="CT13" s="7">
        <v>99.432712426639441</v>
      </c>
      <c r="CU13" s="54">
        <v>8.3966317938249553</v>
      </c>
      <c r="CV13" s="54">
        <v>91.603368206175034</v>
      </c>
      <c r="CW13" s="54">
        <v>28.157490420628505</v>
      </c>
      <c r="CX13" s="54">
        <v>71.842509579371495</v>
      </c>
      <c r="CY13" s="54">
        <v>81.121306455728501</v>
      </c>
      <c r="CZ13" s="54">
        <v>14.5886195458025</v>
      </c>
      <c r="DA13" s="54">
        <v>4.2900739984689968</v>
      </c>
      <c r="DB13" s="2">
        <v>83.8</v>
      </c>
      <c r="DC13" s="2">
        <v>16.2</v>
      </c>
      <c r="DD13" s="2">
        <v>98.454095432508296</v>
      </c>
      <c r="DE13" s="2">
        <v>1.54590456749171</v>
      </c>
      <c r="DF13" s="7">
        <v>8.5847628770883428</v>
      </c>
      <c r="DG13" s="2">
        <v>51.358711211556795</v>
      </c>
      <c r="DH13" s="2">
        <v>9.5498805991263023</v>
      </c>
      <c r="DI13" s="2">
        <v>9.0557731753896107</v>
      </c>
      <c r="DJ13" s="2">
        <v>29.310640992391399</v>
      </c>
      <c r="DK13" s="2">
        <v>0.72499402153594328</v>
      </c>
      <c r="DL13" s="7">
        <v>6.373405</v>
      </c>
      <c r="DM13" s="7">
        <v>5.9661320759968604</v>
      </c>
      <c r="DN13" s="7">
        <v>94.033867924003147</v>
      </c>
      <c r="DO13" s="2">
        <v>81.391569494705806</v>
      </c>
      <c r="DP13" s="2">
        <v>18.608430505294198</v>
      </c>
      <c r="DQ13" s="7">
        <v>21.129762353828742</v>
      </c>
      <c r="DR13" s="7">
        <v>78.870237646171262</v>
      </c>
      <c r="DS13" s="2">
        <v>96.980897414445451</v>
      </c>
      <c r="DT13" s="2">
        <v>3.0191025855545592</v>
      </c>
      <c r="DU13" s="54">
        <v>7.6570905345084119</v>
      </c>
      <c r="DV13" s="54">
        <v>92.342909465491587</v>
      </c>
      <c r="DW13" s="2">
        <v>24.03769294509857</v>
      </c>
      <c r="DX13" s="2">
        <v>75.96230705490143</v>
      </c>
      <c r="DY13" s="7">
        <v>51.54739343331827</v>
      </c>
      <c r="DZ13" s="7">
        <v>48.452606566681737</v>
      </c>
      <c r="EA13" s="7">
        <v>32.202971328888843</v>
      </c>
      <c r="EB13" s="7">
        <v>67.797028671111164</v>
      </c>
      <c r="EC13" s="67">
        <v>26.712876090725533</v>
      </c>
      <c r="ED13" s="67">
        <v>73.28712390927447</v>
      </c>
      <c r="EE13" s="68">
        <v>40</v>
      </c>
      <c r="EF13" s="34">
        <v>753.08</v>
      </c>
      <c r="EG13" s="2">
        <v>41.334017314865832</v>
      </c>
      <c r="EH13" s="2">
        <v>58.566552036428355</v>
      </c>
      <c r="EI13" s="2">
        <v>9.9430648705818275E-2</v>
      </c>
    </row>
  </sheetData>
  <mergeCells count="33">
    <mergeCell ref="D1:E1"/>
    <mergeCell ref="F1:J1"/>
    <mergeCell ref="P1:Q1"/>
    <mergeCell ref="R1:S1"/>
    <mergeCell ref="AG1:AJ1"/>
    <mergeCell ref="AK1:AN1"/>
    <mergeCell ref="BO1:BT1"/>
    <mergeCell ref="BX1:CE1"/>
    <mergeCell ref="AS1:AZ1"/>
    <mergeCell ref="BA1:BH1"/>
    <mergeCell ref="BI1:BN1"/>
    <mergeCell ref="AO1:AP1"/>
    <mergeCell ref="AQ1:AR1"/>
    <mergeCell ref="CF1:CM1"/>
    <mergeCell ref="CN1:CO1"/>
    <mergeCell ref="CP1:CR1"/>
    <mergeCell ref="CS1:CT1"/>
    <mergeCell ref="CU1:CV1"/>
    <mergeCell ref="CW1:CX1"/>
    <mergeCell ref="CY1:DA1"/>
    <mergeCell ref="DB1:DC1"/>
    <mergeCell ref="DD1:DE1"/>
    <mergeCell ref="DG1:DK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G1:EI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5B03-8F9F-4D48-A41F-37348601B833}">
  <dimension ref="A1:AD3"/>
  <sheetViews>
    <sheetView topLeftCell="P2" workbookViewId="0">
      <selection activeCell="AB7" sqref="AB7"/>
    </sheetView>
  </sheetViews>
  <sheetFormatPr defaultRowHeight="15" x14ac:dyDescent="0.25"/>
  <cols>
    <col min="1" max="1" width="43.42578125" bestFit="1" customWidth="1"/>
    <col min="28" max="28" width="16.85546875" bestFit="1" customWidth="1"/>
    <col min="29" max="29" width="22.28515625" customWidth="1"/>
    <col min="30" max="30" width="25.140625" customWidth="1"/>
  </cols>
  <sheetData>
    <row r="1" spans="1:30" x14ac:dyDescent="0.25">
      <c r="B1" s="95" t="s">
        <v>162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 t="s">
        <v>160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30" ht="142.5" customHeight="1" x14ac:dyDescent="0.25">
      <c r="A2" t="s">
        <v>164</v>
      </c>
      <c r="B2" s="37" t="s">
        <v>161</v>
      </c>
      <c r="C2" s="38" t="s">
        <v>156</v>
      </c>
      <c r="D2" s="38" t="s">
        <v>159</v>
      </c>
      <c r="E2" s="38" t="s">
        <v>158</v>
      </c>
      <c r="F2" s="38" t="s">
        <v>157</v>
      </c>
      <c r="G2" s="38" t="s">
        <v>11</v>
      </c>
      <c r="H2" s="38" t="s">
        <v>12</v>
      </c>
      <c r="I2" s="38" t="s">
        <v>13</v>
      </c>
      <c r="J2" s="38" t="s">
        <v>14</v>
      </c>
      <c r="K2" s="38" t="s">
        <v>15</v>
      </c>
      <c r="L2" s="38" t="s">
        <v>16</v>
      </c>
      <c r="M2" s="38" t="s">
        <v>17</v>
      </c>
      <c r="N2" s="38" t="s">
        <v>18</v>
      </c>
      <c r="O2" s="37" t="s">
        <v>161</v>
      </c>
      <c r="P2" s="38" t="s">
        <v>156</v>
      </c>
      <c r="Q2" s="38" t="s">
        <v>159</v>
      </c>
      <c r="R2" s="38" t="s">
        <v>158</v>
      </c>
      <c r="S2" s="38" t="s">
        <v>157</v>
      </c>
      <c r="T2" s="38" t="s">
        <v>11</v>
      </c>
      <c r="U2" s="38" t="s">
        <v>12</v>
      </c>
      <c r="V2" s="38" t="s">
        <v>13</v>
      </c>
      <c r="W2" s="38" t="s">
        <v>14</v>
      </c>
      <c r="X2" s="38" t="s">
        <v>15</v>
      </c>
      <c r="Y2" s="38" t="s">
        <v>16</v>
      </c>
      <c r="Z2" s="38" t="s">
        <v>17</v>
      </c>
      <c r="AA2" s="38" t="s">
        <v>18</v>
      </c>
      <c r="AB2" s="24" t="s">
        <v>155</v>
      </c>
      <c r="AC2" s="41" t="s">
        <v>165</v>
      </c>
      <c r="AD2" s="41" t="s">
        <v>248</v>
      </c>
    </row>
    <row r="3" spans="1:30" x14ac:dyDescent="0.25">
      <c r="A3" t="s">
        <v>163</v>
      </c>
      <c r="B3" s="5">
        <v>65092</v>
      </c>
      <c r="C3" s="5">
        <v>50024</v>
      </c>
      <c r="D3" s="5">
        <v>160532</v>
      </c>
      <c r="E3" s="5">
        <v>8846</v>
      </c>
      <c r="F3" s="5">
        <v>52086</v>
      </c>
      <c r="G3" s="5">
        <v>119149</v>
      </c>
      <c r="H3" s="5">
        <v>3445</v>
      </c>
      <c r="I3" s="5">
        <v>3380</v>
      </c>
      <c r="J3" s="5">
        <v>4453</v>
      </c>
      <c r="K3" s="5">
        <v>8419</v>
      </c>
      <c r="L3" s="4">
        <v>514</v>
      </c>
      <c r="M3" s="5">
        <v>808</v>
      </c>
      <c r="N3" s="5">
        <v>21041</v>
      </c>
      <c r="O3" s="2">
        <v>13.08</v>
      </c>
      <c r="P3" s="2">
        <v>10.050000000000001</v>
      </c>
      <c r="Q3" s="2">
        <v>32.25</v>
      </c>
      <c r="R3" s="2">
        <v>1.78</v>
      </c>
      <c r="S3" s="2">
        <v>10.46</v>
      </c>
      <c r="T3" s="2">
        <v>23.94</v>
      </c>
      <c r="U3" s="2">
        <v>0.69</v>
      </c>
      <c r="V3" s="2">
        <v>0.68</v>
      </c>
      <c r="W3" s="2">
        <v>0.89</v>
      </c>
      <c r="X3" s="2">
        <v>1.69</v>
      </c>
      <c r="Y3" s="2">
        <v>0.1</v>
      </c>
      <c r="Z3" s="2">
        <v>0.16</v>
      </c>
      <c r="AA3" s="2">
        <v>4.2300000000000004</v>
      </c>
      <c r="AB3" s="35">
        <f>SUM('Dados Munic'!Q3:Q80)</f>
        <v>4038098267.5601573</v>
      </c>
      <c r="AC3" s="40">
        <v>874467181.89426565</v>
      </c>
      <c r="AD3" s="2">
        <v>41.3</v>
      </c>
    </row>
  </sheetData>
  <mergeCells count="2">
    <mergeCell ref="O1:AA1"/>
    <mergeCell ref="B1:N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Munic</vt:lpstr>
      <vt:lpstr>Dados Microrregião</vt:lpstr>
      <vt:lpstr>Dados 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Neves Bertolani</dc:creator>
  <cp:lastModifiedBy>Marlon Neves Bertolani</cp:lastModifiedBy>
  <dcterms:created xsi:type="dcterms:W3CDTF">2022-11-17T19:16:07Z</dcterms:created>
  <dcterms:modified xsi:type="dcterms:W3CDTF">2022-12-06T12:05:06Z</dcterms:modified>
</cp:coreProperties>
</file>